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<sst xmlns="http://schemas.openxmlformats.org/spreadsheetml/2006/main" count="1023" uniqueCount="289">
  <si>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</si>
  <si>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</si>
  <si>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</si>
  <si>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</si>
  <si>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</si>
  <si>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</si>
  <si>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</si>
  <si>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</si>
  <si>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</si>
  <si>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500</t>
  </si>
  <si>
    <t>0104</t>
  </si>
  <si>
    <t>0020400</t>
  </si>
  <si>
    <t>0106</t>
  </si>
  <si>
    <t>0111</t>
  </si>
  <si>
    <t>0650300</t>
  </si>
  <si>
    <t>013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</si>
  <si>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</si>
  <si>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</si>
  <si>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</si>
  <si>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</si>
  <si>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</si>
  <si>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</si>
  <si>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</si>
  <si>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</si>
  <si>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</si>
  <si>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</si>
  <si>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</si>
  <si>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</si>
  <si>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</si>
  <si>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</si>
  <si>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0804</t>
  </si>
  <si>
    <t>4508500</t>
  </si>
  <si>
    <t>5129700</t>
  </si>
  <si>
    <t>1001</t>
  </si>
  <si>
    <t>4910100</t>
  </si>
  <si>
    <t>005</t>
  </si>
  <si>
    <t>1003</t>
  </si>
  <si>
    <t>008</t>
  </si>
  <si>
    <t>0013600</t>
  </si>
  <si>
    <t>009</t>
  </si>
  <si>
    <t>0103</t>
  </si>
  <si>
    <t>0021100</t>
  </si>
  <si>
    <t>0021200</t>
  </si>
  <si>
    <t>0901</t>
  </si>
  <si>
    <t>4709900</t>
  </si>
  <si>
    <t>001</t>
  </si>
  <si>
    <t>0902</t>
  </si>
  <si>
    <t>4789900</t>
  </si>
  <si>
    <t>0904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</si>
  <si>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</si>
  <si>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</si>
  <si>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</si>
  <si>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</si>
  <si>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</si>
  <si>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</si>
  <si>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</si>
  <si>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</si>
  <si>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</si>
  <si>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4310100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</si>
  <si>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</si>
  <si>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</si>
  <si>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</si>
  <si>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</si>
  <si>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</si>
  <si>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</si>
  <si>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</si>
  <si>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</si>
  <si>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</si>
  <si>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</si>
  <si>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</si>
  <si>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</si>
  <si>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</si>
  <si>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</si>
  <si>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</si>
  <si>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Прочие расходы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</si>
  <si>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</si>
  <si>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</si>
  <si>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</si>
  <si>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</si>
  <si>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</si>
  <si>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</si>
  <si>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</si>
  <si>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</si>
  <si>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</si>
  <si>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</si>
  <si>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</si>
  <si>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</si>
  <si>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</si>
  <si>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</si>
  <si>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</si>
  <si>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</si>
  <si>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</si>
  <si>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</si>
  <si>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</si>
  <si>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</si>
  <si>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</si>
  <si>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Социальные выплаты</t>
  </si>
  <si>
    <t>Социальное обеспечение населения</t>
  </si>
  <si>
    <t>Фонд финансовой поддержки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</si>
  <si>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</si>
  <si>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</si>
  <si>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Стационарная медицинская помощь</t>
  </si>
  <si>
    <t>Обеспечение деятельности подведомственных учреждений</t>
  </si>
  <si>
    <t>Выполнение функций бюджетными учреждениями</t>
  </si>
  <si>
    <t>Амбулаторная помощь</t>
  </si>
  <si>
    <t>Фельдшерско-акушерские пункты</t>
  </si>
  <si>
    <t>Скорая медицинская помощь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</si>
  <si>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</si>
  <si>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</si>
  <si>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</si>
  <si>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</si>
  <si>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</si>
  <si>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</si>
  <si>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</si>
  <si>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</si>
  <si>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</si>
  <si>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</si>
  <si>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</si>
  <si>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</si>
  <si>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</si>
  <si>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</si>
  <si>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</si>
  <si>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</si>
  <si>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</si>
  <si>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</si>
  <si>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</si>
  <si>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</si>
  <si>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</si>
  <si>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</si>
  <si>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</si>
  <si>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5120000</t>
  </si>
  <si>
    <t>Физкультурно-оздоровительная работа и спортивные мероприятия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</si>
  <si>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</si>
  <si>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</si>
  <si>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</si>
  <si>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</si>
  <si>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</si>
  <si>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</si>
  <si>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0900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</si>
  <si>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</si>
  <si>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</si>
  <si>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</si>
  <si>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</si>
  <si>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</si>
  <si>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</si>
  <si>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</si>
  <si>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</si>
  <si>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</si>
  <si>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</si>
  <si>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4700000</t>
  </si>
  <si>
    <t>Больницы, клиники, госпитали, медико-санитарные части</t>
  </si>
  <si>
    <t>4780000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</si>
  <si>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</si>
  <si>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</si>
  <si>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</si>
  <si>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</si>
  <si>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4230000</t>
  </si>
  <si>
    <t>Учреждения по внешкольной работе с детьми</t>
  </si>
  <si>
    <t>4400000</t>
  </si>
  <si>
    <t>Дворцы и дома культуры, другие учреждения культуры и средств массовой информации</t>
  </si>
  <si>
    <t>4420000</t>
  </si>
  <si>
    <t>Библиотеки</t>
  </si>
  <si>
    <t>4200000</t>
  </si>
  <si>
    <t>Детские дошкольные учреждения</t>
  </si>
  <si>
    <t>4210000</t>
  </si>
  <si>
    <t>Школы – детские сады, школы начальные, неполные средние и средние</t>
  </si>
  <si>
    <t>4310000</t>
  </si>
  <si>
    <t>Организационно-воспитательная работа с молодежью</t>
  </si>
  <si>
    <t>0930000</t>
  </si>
  <si>
    <t>0939900</t>
  </si>
  <si>
    <t>Учреждению по обеспечению хозяйственного обслуживания</t>
  </si>
  <si>
    <t>Михайловского муниципального района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</si>
  <si>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</si>
  <si>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</si>
  <si>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</si>
  <si>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</si>
  <si>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</si>
  <si>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</si>
  <si>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</si>
  <si>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</si>
  <si>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</si>
  <si>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</si>
  <si>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</si>
  <si>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</si>
  <si>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</si>
  <si>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</si>
  <si>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</si>
  <si>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фрисдикции в Российской федерации</t>
  </si>
  <si>
    <t>0014000</t>
  </si>
  <si>
    <t>5210209</t>
  </si>
  <si>
    <t>Субвенции на реализацию отдельных государственных полномочий по созданию административных комиссий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</si>
  <si>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</si>
  <si>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</si>
  <si>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</si>
  <si>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</si>
  <si>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</si>
  <si>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</si>
  <si>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0200002</t>
  </si>
  <si>
    <t>0200003</t>
  </si>
  <si>
    <t>Коммунальное хозяйство</t>
  </si>
  <si>
    <t>0502</t>
  </si>
  <si>
    <t>5210201</t>
  </si>
  <si>
    <t>Субсидии юридическим лицам</t>
  </si>
  <si>
    <t>006</t>
  </si>
  <si>
    <t>Субвенции на осуществление государственных полномочий в сфере регулирования тарифов в части возмещения затрат или недополученных доходов организациям, производящих тепловую  и электрическую энергию и поставляющим ее для населения Приморского края</t>
  </si>
  <si>
    <t>0903</t>
  </si>
  <si>
    <t>Медицинская помощь в дневных стационарах всех типов</t>
  </si>
  <si>
    <t>ЖИЛИЩНО-КОММУНАЛЬНОЕ ХОЗЯЙСТВО</t>
  </si>
  <si>
    <t>Осуществление полномочий по подготовке  проведения статистических переписей</t>
  </si>
  <si>
    <t>0014300</t>
  </si>
  <si>
    <t>5210113</t>
  </si>
  <si>
    <t>Субсидии на организацию отдыха детей в каникулярное время</t>
  </si>
  <si>
    <t>5223500</t>
  </si>
  <si>
    <t>Краевая целевая программа "Развитие малого и среднего предпринимательства в Приморском крае" на 2008-2010 годы</t>
  </si>
  <si>
    <t>010</t>
  </si>
  <si>
    <t>5221000</t>
  </si>
  <si>
    <t>Краевая целевая программа "Электронное Приморье"  на 2005-2010 годы</t>
  </si>
  <si>
    <t>5210202</t>
  </si>
  <si>
    <t>Cубвенции на организацию питания учащихся муниципальных общеобразовательных учреждений</t>
  </si>
  <si>
    <t>0302</t>
  </si>
  <si>
    <t>Органы внутренних дел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</si>
  <si>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</si>
  <si>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</si>
  <si>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</si>
  <si>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</si>
  <si>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</si>
  <si>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</si>
  <si>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</si>
  <si>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МУНИЦИПАЛЬНОЕ МЕЖПОСЕЛЕНЧЕСКОЕ УЧРЕЖДЕНИЕ КУЛЬТУРЫ "МЕТОДИЧЕСКОЕ КУЛЬТУРНО-ИНФОРМАЦИОННОЕ ОБЪЕДИНЕНИЕ"</t>
  </si>
  <si>
    <t>954</t>
  </si>
  <si>
    <t>958</t>
  </si>
  <si>
    <t>МУНИЦИПАЛЬНОЕ МЕДИЦИНСКОЕ УЧРЕЖДЕНИЕ "МИХАЙЛОВСКАЯ ЦЕНТРАЛЬНАЯ РАЙОННАЯ БОЛЬНИЦА"</t>
  </si>
  <si>
    <t>КУЛЬТУРА И КИНЕМАТОГРАФИЯ</t>
  </si>
  <si>
    <t xml:space="preserve"> Другие вопросы в области культуры, кинематографии</t>
  </si>
  <si>
    <t>ЗДРАВООХРАНЕНИЕ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</si>
  <si>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</si>
  <si>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</si>
  <si>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</si>
  <si>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</si>
  <si>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</si>
  <si>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</si>
  <si>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</si>
  <si>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</si>
  <si>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</si>
  <si>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</si>
  <si>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</si>
  <si>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</si>
  <si>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</si>
  <si>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</si>
  <si>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</si>
  <si>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</si>
  <si>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</si>
  <si>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</si>
  <si>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Другие вопросы в области здравоохранения</t>
  </si>
  <si>
    <t>0909</t>
  </si>
  <si>
    <t>1202</t>
  </si>
  <si>
    <t>5200902</t>
  </si>
  <si>
    <t>5201801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</si>
  <si>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федерального бюджета</t>
  </si>
  <si>
    <t>5201802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</si>
  <si>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краевого бюджета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</si>
  <si>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</si>
  <si>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</si>
  <si>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</si>
  <si>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</si>
  <si>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</si>
  <si>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</si>
  <si>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</si>
  <si>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</si>
  <si>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</si>
  <si>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5200901</t>
  </si>
  <si>
    <t>Субвенции на ежемесячное денежное вознаграждение на классное руководство за счет средств федерального бюджета</t>
  </si>
  <si>
    <t>Субвенции на ежемесячное денежное вознаграждение на классное руководство за счет средств краевого бюджета</t>
  </si>
  <si>
    <t>Приложение  № 3 к решению Думы</t>
  </si>
  <si>
    <t>Реализация функций,связанных с общегос.управлением</t>
  </si>
  <si>
    <t>0923200</t>
  </si>
  <si>
    <t>Региональные программы модернизации здравоохранения субъектов РФ и программы модернизации федеральных государственных учреждений, оказывающих медицинскую помощь</t>
  </si>
  <si>
    <t xml:space="preserve">Субс. на строит-во спорт.сооружений мун. соб-ти </t>
  </si>
  <si>
    <t>5222912</t>
  </si>
  <si>
    <t xml:space="preserve">Целевые программы муниципальных образований   </t>
  </si>
  <si>
    <t>4362100</t>
  </si>
  <si>
    <t xml:space="preserve">Мероприятия в области образования </t>
  </si>
  <si>
    <t>4360000</t>
  </si>
  <si>
    <t>Модернизация региональных  систем общего образования</t>
  </si>
  <si>
    <t xml:space="preserve">Субсидии на мероприятия по программно-техническому обслуживанию сети доступа "Интернет" муниципальных общеобразовательных учреждений </t>
  </si>
  <si>
    <t>5221011</t>
  </si>
  <si>
    <t>районного бюджета за 9 месяцев 2011 года в ведомственной структуре расходов районного бюджета</t>
  </si>
  <si>
    <t>Исполнено за 9 месяцев</t>
  </si>
  <si>
    <t>№ 218 от 27.10.2011г.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</si>
</sst>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center" shrinkToFit="1"/>
    </xf>
    <xf numFmtId="4" fontId="5" fillId="5" borderId="1" xfId="0" applyNumberFormat="1" applyFont="1" applyFill="1" applyBorder="1" applyAlignment="1">
      <alignment horizontal="center" vertical="center" shrinkToFit="1"/>
    </xf>
    <xf numFmtId="49" fontId="2" fillId="6" borderId="1" xfId="0" applyNumberFormat="1" applyFont="1" applyFill="1" applyBorder="1" applyAlignment="1">
      <alignment horizontal="center" vertical="center" shrinkToFit="1"/>
    </xf>
    <xf numFmtId="4" fontId="2" fillId="6" borderId="1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4" fontId="2" fillId="3" borderId="3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shrinkToFit="1"/>
    </xf>
    <xf numFmtId="4" fontId="2" fillId="4" borderId="2" xfId="0" applyNumberFormat="1" applyFont="1" applyFill="1" applyBorder="1" applyAlignment="1">
      <alignment horizontal="center" vertical="center" shrinkToFit="1"/>
    </xf>
    <xf numFmtId="4" fontId="2" fillId="3" borderId="2" xfId="0" applyNumberFormat="1" applyFont="1" applyFill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top" wrapText="1"/>
    </xf>
    <xf numFmtId="4" fontId="5" fillId="5" borderId="8" xfId="0" applyNumberFormat="1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vertical="top" wrapText="1"/>
    </xf>
    <xf numFmtId="4" fontId="2" fillId="4" borderId="8" xfId="0" applyNumberFormat="1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top" wrapText="1"/>
    </xf>
    <xf numFmtId="4" fontId="8" fillId="4" borderId="8" xfId="0" applyNumberFormat="1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vertical="top" wrapText="1"/>
    </xf>
    <xf numFmtId="4" fontId="2" fillId="3" borderId="8" xfId="0" applyNumberFormat="1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vertical="top" wrapText="1"/>
    </xf>
    <xf numFmtId="4" fontId="2" fillId="6" borderId="8" xfId="0" applyNumberFormat="1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shrinkToFit="1"/>
    </xf>
    <xf numFmtId="4" fontId="2" fillId="3" borderId="11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top" wrapText="1"/>
    </xf>
    <xf numFmtId="0" fontId="2" fillId="4" borderId="7" xfId="0" applyNumberFormat="1" applyFont="1" applyFill="1" applyBorder="1" applyAlignment="1">
      <alignment horizontal="left" vertical="top" wrapText="1"/>
    </xf>
    <xf numFmtId="4" fontId="5" fillId="7" borderId="0" xfId="0" applyNumberFormat="1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8" xfId="0" applyNumberFormat="1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3" borderId="14" xfId="0" applyNumberFormat="1" applyFont="1" applyFill="1" applyBorder="1" applyAlignment="1">
      <alignment horizontal="center" vertical="center" shrinkToFit="1"/>
    </xf>
    <xf numFmtId="4" fontId="2" fillId="6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2" fillId="7" borderId="16" xfId="0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 wrapText="1"/>
    </xf>
    <xf numFmtId="0" fontId="2" fillId="7" borderId="17" xfId="0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shrinkToFi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6" xfId="0" applyNumberFormat="1" applyFont="1" applyBorder="1" applyAlignment="1">
      <alignment horizontal="center" vertical="center" wrapText="1"/>
    </xf>
    <xf numFmtId="4" fontId="11" fillId="2" borderId="19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2" fillId="0" borderId="0" xfId="0" applyNumberFormat="1" applyFont="1" applyAlignment="1">
      <alignment horizontal="right" vertical="center" wrapText="1"/>
    </xf>
    <xf numFmtId="168" fontId="11" fillId="2" borderId="20" xfId="0" applyNumberFormat="1" applyFont="1" applyFill="1" applyBorder="1" applyAlignment="1">
      <alignment horizontal="center" vertical="center" wrapText="1"/>
    </xf>
    <xf numFmtId="168" fontId="5" fillId="5" borderId="14" xfId="0" applyNumberFormat="1" applyFont="1" applyFill="1" applyBorder="1" applyAlignment="1">
      <alignment horizontal="center" vertical="center" shrinkToFit="1"/>
    </xf>
    <xf numFmtId="168" fontId="2" fillId="4" borderId="14" xfId="0" applyNumberFormat="1" applyFont="1" applyFill="1" applyBorder="1" applyAlignment="1">
      <alignment horizontal="center" vertical="center" shrinkToFit="1"/>
    </xf>
    <xf numFmtId="168" fontId="8" fillId="4" borderId="14" xfId="0" applyNumberFormat="1" applyFont="1" applyFill="1" applyBorder="1" applyAlignment="1">
      <alignment horizontal="center" vertical="center" shrinkToFit="1"/>
    </xf>
    <xf numFmtId="168" fontId="2" fillId="3" borderId="8" xfId="0" applyNumberFormat="1" applyFont="1" applyFill="1" applyBorder="1" applyAlignment="1">
      <alignment horizontal="center" vertical="center" shrinkToFit="1"/>
    </xf>
    <xf numFmtId="168" fontId="2" fillId="3" borderId="21" xfId="0" applyNumberFormat="1" applyFont="1" applyFill="1" applyBorder="1" applyAlignment="1">
      <alignment horizontal="center" vertical="center" wrapText="1"/>
    </xf>
    <xf numFmtId="168" fontId="2" fillId="4" borderId="14" xfId="0" applyNumberFormat="1" applyFont="1" applyFill="1" applyBorder="1" applyAlignment="1">
      <alignment horizontal="center" vertical="center" wrapText="1" shrinkToFit="1"/>
    </xf>
    <xf numFmtId="168" fontId="8" fillId="4" borderId="14" xfId="0" applyNumberFormat="1" applyFont="1" applyFill="1" applyBorder="1" applyAlignment="1">
      <alignment horizontal="center" vertical="center" wrapText="1" shrinkToFit="1"/>
    </xf>
    <xf numFmtId="168" fontId="2" fillId="3" borderId="14" xfId="0" applyNumberFormat="1" applyFont="1" applyFill="1" applyBorder="1" applyAlignment="1">
      <alignment horizontal="center" vertical="center" wrapText="1" shrinkToFit="1"/>
    </xf>
    <xf numFmtId="168" fontId="2" fillId="4" borderId="8" xfId="0" applyNumberFormat="1" applyFont="1" applyFill="1" applyBorder="1" applyAlignment="1">
      <alignment horizontal="center" vertical="center" shrinkToFit="1"/>
    </xf>
    <xf numFmtId="168" fontId="8" fillId="4" borderId="8" xfId="0" applyNumberFormat="1" applyFont="1" applyFill="1" applyBorder="1" applyAlignment="1">
      <alignment horizontal="center" vertical="center" shrinkToFit="1"/>
    </xf>
    <xf numFmtId="168" fontId="2" fillId="6" borderId="8" xfId="0" applyNumberFormat="1" applyFont="1" applyFill="1" applyBorder="1" applyAlignment="1">
      <alignment horizontal="center" vertical="center" shrinkToFit="1"/>
    </xf>
    <xf numFmtId="168" fontId="2" fillId="5" borderId="14" xfId="0" applyNumberFormat="1" applyFont="1" applyFill="1" applyBorder="1" applyAlignment="1">
      <alignment horizontal="center" vertical="center" wrapText="1" shrinkToFit="1"/>
    </xf>
    <xf numFmtId="168" fontId="5" fillId="5" borderId="14" xfId="0" applyNumberFormat="1" applyFont="1" applyFill="1" applyBorder="1" applyAlignment="1">
      <alignment horizontal="center" vertical="center" wrapText="1" shrinkToFit="1"/>
    </xf>
    <xf numFmtId="168" fontId="2" fillId="0" borderId="21" xfId="0" applyNumberFormat="1" applyFont="1" applyBorder="1" applyAlignment="1">
      <alignment horizontal="center" vertical="center" wrapText="1"/>
    </xf>
    <xf numFmtId="168" fontId="2" fillId="3" borderId="18" xfId="0" applyNumberFormat="1" applyFont="1" applyFill="1" applyBorder="1" applyAlignment="1">
      <alignment horizontal="center" vertical="center" wrapText="1"/>
    </xf>
    <xf numFmtId="168" fontId="2" fillId="3" borderId="22" xfId="0" applyNumberFormat="1" applyFont="1" applyFill="1" applyBorder="1" applyAlignment="1">
      <alignment horizontal="center" vertical="center" wrapText="1"/>
    </xf>
    <xf numFmtId="168" fontId="2" fillId="0" borderId="23" xfId="0" applyNumberFormat="1" applyFont="1" applyBorder="1" applyAlignment="1">
      <alignment horizontal="center" vertical="center" wrapText="1"/>
    </xf>
    <xf numFmtId="168" fontId="2" fillId="3" borderId="24" xfId="0" applyNumberFormat="1" applyFont="1" applyFill="1" applyBorder="1" applyAlignment="1">
      <alignment horizontal="center" vertical="center" wrapText="1"/>
    </xf>
    <xf numFmtId="168" fontId="2" fillId="0" borderId="25" xfId="0" applyNumberFormat="1" applyFont="1" applyBorder="1" applyAlignment="1">
      <alignment horizontal="center" vertical="center" wrapText="1"/>
    </xf>
    <xf numFmtId="168" fontId="5" fillId="7" borderId="0" xfId="0" applyNumberFormat="1" applyFont="1" applyFill="1" applyBorder="1" applyAlignment="1">
      <alignment horizontal="center" vertical="center" wrapText="1" shrinkToFit="1"/>
    </xf>
    <xf numFmtId="4" fontId="5" fillId="5" borderId="18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3"/>
  <sheetViews>
    <sheetView showGridLines="0" tabSelected="1" workbookViewId="0" topLeftCell="A1">
      <selection activeCell="C4" sqref="C4"/>
    </sheetView>
  </sheetViews>
  <sheetFormatPr defaultColWidth="9.00390625" defaultRowHeight="12.75" outlineLevelRow="6"/>
  <cols>
    <col min="1" max="1" width="49.00390625" style="2" customWidth="1"/>
    <col min="2" max="2" width="6.125" style="20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14.125" style="2" customWidth="1"/>
    <col min="8" max="23" width="0" style="2" hidden="1" customWidth="1"/>
    <col min="24" max="24" width="14.875" style="78" customWidth="1"/>
    <col min="25" max="25" width="11.875" style="67" customWidth="1"/>
    <col min="26" max="16384" width="9.125" style="2" customWidth="1"/>
  </cols>
  <sheetData>
    <row r="1" spans="3:25" ht="18.75">
      <c r="C1" s="110" t="s">
        <v>273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3:25" ht="18.75" customHeight="1">
      <c r="C2" s="111" t="s">
        <v>171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3:25" ht="18.75">
      <c r="C3" s="110" t="s">
        <v>288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3:25" ht="15.75"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6"/>
      <c r="Y4" s="81"/>
    </row>
    <row r="6" spans="1:25" ht="30.75" customHeight="1">
      <c r="A6" s="112" t="s">
        <v>112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57" customHeight="1">
      <c r="A7" s="109" t="s">
        <v>286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16.5" thickBot="1">
      <c r="A8" s="70"/>
      <c r="B8" s="70"/>
      <c r="C8" s="70"/>
      <c r="D8" s="70"/>
      <c r="E8" s="70"/>
      <c r="F8" s="70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Y8" s="81" t="s">
        <v>268</v>
      </c>
    </row>
    <row r="9" spans="1:25" ht="48" thickBot="1">
      <c r="A9" s="54" t="s">
        <v>0</v>
      </c>
      <c r="B9" s="54" t="s">
        <v>223</v>
      </c>
      <c r="C9" s="54" t="s">
        <v>1</v>
      </c>
      <c r="D9" s="54" t="s">
        <v>2</v>
      </c>
      <c r="E9" s="54" t="s">
        <v>3</v>
      </c>
      <c r="F9" s="55" t="s">
        <v>4</v>
      </c>
      <c r="G9" s="54" t="s">
        <v>63</v>
      </c>
      <c r="H9" s="29" t="s">
        <v>63</v>
      </c>
      <c r="I9" s="4" t="s">
        <v>63</v>
      </c>
      <c r="J9" s="4" t="s">
        <v>63</v>
      </c>
      <c r="K9" s="4" t="s">
        <v>63</v>
      </c>
      <c r="L9" s="4" t="s">
        <v>63</v>
      </c>
      <c r="M9" s="4" t="s">
        <v>63</v>
      </c>
      <c r="N9" s="4" t="s">
        <v>63</v>
      </c>
      <c r="O9" s="4" t="s">
        <v>63</v>
      </c>
      <c r="P9" s="4" t="s">
        <v>63</v>
      </c>
      <c r="Q9" s="4" t="s">
        <v>63</v>
      </c>
      <c r="R9" s="4" t="s">
        <v>63</v>
      </c>
      <c r="S9" s="4" t="s">
        <v>63</v>
      </c>
      <c r="T9" s="4" t="s">
        <v>63</v>
      </c>
      <c r="U9" s="4" t="s">
        <v>63</v>
      </c>
      <c r="V9" s="4" t="s">
        <v>63</v>
      </c>
      <c r="W9" s="62" t="s">
        <v>63</v>
      </c>
      <c r="X9" s="82" t="s">
        <v>287</v>
      </c>
      <c r="Y9" s="68" t="s">
        <v>269</v>
      </c>
    </row>
    <row r="10" spans="1:25" ht="29.25" thickBot="1">
      <c r="A10" s="34" t="s">
        <v>224</v>
      </c>
      <c r="B10" s="35">
        <v>951</v>
      </c>
      <c r="C10" s="35" t="s">
        <v>225</v>
      </c>
      <c r="D10" s="35" t="s">
        <v>6</v>
      </c>
      <c r="E10" s="35" t="s">
        <v>5</v>
      </c>
      <c r="F10" s="36"/>
      <c r="G10" s="37">
        <f aca="true" t="shared" si="0" ref="G10:X10">G11+G70+G74+G82+G96+G106+G114+G118+G126+G136+G145+G150</f>
        <v>132710.625</v>
      </c>
      <c r="H10" s="37">
        <f t="shared" si="0"/>
        <v>17258.27</v>
      </c>
      <c r="I10" s="37">
        <f t="shared" si="0"/>
        <v>17258.27</v>
      </c>
      <c r="J10" s="37">
        <f t="shared" si="0"/>
        <v>17258.27</v>
      </c>
      <c r="K10" s="37">
        <f t="shared" si="0"/>
        <v>17258.27</v>
      </c>
      <c r="L10" s="37">
        <f t="shared" si="0"/>
        <v>17258.27</v>
      </c>
      <c r="M10" s="37">
        <f t="shared" si="0"/>
        <v>17258.27</v>
      </c>
      <c r="N10" s="37">
        <f t="shared" si="0"/>
        <v>17258.27</v>
      </c>
      <c r="O10" s="37">
        <f t="shared" si="0"/>
        <v>17258.27</v>
      </c>
      <c r="P10" s="37">
        <f t="shared" si="0"/>
        <v>17258.27</v>
      </c>
      <c r="Q10" s="37">
        <f t="shared" si="0"/>
        <v>17258.27</v>
      </c>
      <c r="R10" s="37">
        <f t="shared" si="0"/>
        <v>17258.27</v>
      </c>
      <c r="S10" s="37">
        <f t="shared" si="0"/>
        <v>17258.27</v>
      </c>
      <c r="T10" s="37">
        <f t="shared" si="0"/>
        <v>17258.27</v>
      </c>
      <c r="U10" s="37">
        <f t="shared" si="0"/>
        <v>17258.27</v>
      </c>
      <c r="V10" s="37">
        <f t="shared" si="0"/>
        <v>17258.27</v>
      </c>
      <c r="W10" s="37">
        <f t="shared" si="0"/>
        <v>17258.27</v>
      </c>
      <c r="X10" s="87">
        <f t="shared" si="0"/>
        <v>72707.32358999999</v>
      </c>
      <c r="Y10" s="83">
        <f>X10/G10*100</f>
        <v>54.78636212435891</v>
      </c>
    </row>
    <row r="11" spans="1:25" ht="18.75" customHeight="1" outlineLevel="2" thickBot="1">
      <c r="A11" s="38" t="s">
        <v>148</v>
      </c>
      <c r="B11" s="21">
        <v>951</v>
      </c>
      <c r="C11" s="14" t="s">
        <v>147</v>
      </c>
      <c r="D11" s="14" t="s">
        <v>6</v>
      </c>
      <c r="E11" s="14" t="s">
        <v>5</v>
      </c>
      <c r="F11" s="14"/>
      <c r="G11" s="39">
        <f>G12+G16+G24+G28+G31+G35+G41+G45</f>
        <v>68471.27</v>
      </c>
      <c r="H11" s="39">
        <f aca="true" t="shared" si="1" ref="H11:X11">H12+H16+H24+H28+H31+H35+H41+H45</f>
        <v>17258.27</v>
      </c>
      <c r="I11" s="39">
        <f t="shared" si="1"/>
        <v>17258.27</v>
      </c>
      <c r="J11" s="39">
        <f t="shared" si="1"/>
        <v>17258.27</v>
      </c>
      <c r="K11" s="39">
        <f t="shared" si="1"/>
        <v>17258.27</v>
      </c>
      <c r="L11" s="39">
        <f t="shared" si="1"/>
        <v>17258.27</v>
      </c>
      <c r="M11" s="39">
        <f t="shared" si="1"/>
        <v>17258.27</v>
      </c>
      <c r="N11" s="39">
        <f t="shared" si="1"/>
        <v>17258.27</v>
      </c>
      <c r="O11" s="39">
        <f t="shared" si="1"/>
        <v>17258.27</v>
      </c>
      <c r="P11" s="39">
        <f t="shared" si="1"/>
        <v>17258.27</v>
      </c>
      <c r="Q11" s="39">
        <f t="shared" si="1"/>
        <v>17258.27</v>
      </c>
      <c r="R11" s="39">
        <f t="shared" si="1"/>
        <v>17258.27</v>
      </c>
      <c r="S11" s="39">
        <f t="shared" si="1"/>
        <v>17258.27</v>
      </c>
      <c r="T11" s="39">
        <f t="shared" si="1"/>
        <v>17258.27</v>
      </c>
      <c r="U11" s="39">
        <f t="shared" si="1"/>
        <v>17258.27</v>
      </c>
      <c r="V11" s="39">
        <f t="shared" si="1"/>
        <v>17258.27</v>
      </c>
      <c r="W11" s="39">
        <f t="shared" si="1"/>
        <v>17258.27</v>
      </c>
      <c r="X11" s="88">
        <f t="shared" si="1"/>
        <v>41636.9488</v>
      </c>
      <c r="Y11" s="83">
        <f aca="true" t="shared" si="2" ref="Y11:Y75">X11/G11*100</f>
        <v>60.809371288132965</v>
      </c>
    </row>
    <row r="12" spans="1:25" ht="48.75" customHeight="1" outlineLevel="3" thickBot="1">
      <c r="A12" s="40" t="s">
        <v>64</v>
      </c>
      <c r="B12" s="22">
        <v>951</v>
      </c>
      <c r="C12" s="9" t="s">
        <v>7</v>
      </c>
      <c r="D12" s="9" t="s">
        <v>6</v>
      </c>
      <c r="E12" s="9" t="s">
        <v>5</v>
      </c>
      <c r="F12" s="9"/>
      <c r="G12" s="41">
        <f>G13</f>
        <v>1519.24</v>
      </c>
      <c r="H12" s="41">
        <f aca="true" t="shared" si="3" ref="H12:X12">H13</f>
        <v>1204.8</v>
      </c>
      <c r="I12" s="41">
        <f t="shared" si="3"/>
        <v>1204.8</v>
      </c>
      <c r="J12" s="41">
        <f t="shared" si="3"/>
        <v>1204.8</v>
      </c>
      <c r="K12" s="41">
        <f t="shared" si="3"/>
        <v>1204.8</v>
      </c>
      <c r="L12" s="41">
        <f t="shared" si="3"/>
        <v>1204.8</v>
      </c>
      <c r="M12" s="41">
        <f t="shared" si="3"/>
        <v>1204.8</v>
      </c>
      <c r="N12" s="41">
        <f t="shared" si="3"/>
        <v>1204.8</v>
      </c>
      <c r="O12" s="41">
        <f t="shared" si="3"/>
        <v>1204.8</v>
      </c>
      <c r="P12" s="41">
        <f t="shared" si="3"/>
        <v>1204.8</v>
      </c>
      <c r="Q12" s="41">
        <f t="shared" si="3"/>
        <v>1204.8</v>
      </c>
      <c r="R12" s="41">
        <f t="shared" si="3"/>
        <v>1204.8</v>
      </c>
      <c r="S12" s="41">
        <f t="shared" si="3"/>
        <v>1204.8</v>
      </c>
      <c r="T12" s="41">
        <f t="shared" si="3"/>
        <v>1204.8</v>
      </c>
      <c r="U12" s="41">
        <f t="shared" si="3"/>
        <v>1204.8</v>
      </c>
      <c r="V12" s="41">
        <f t="shared" si="3"/>
        <v>1204.8</v>
      </c>
      <c r="W12" s="41">
        <f t="shared" si="3"/>
        <v>1204.8</v>
      </c>
      <c r="X12" s="89">
        <f t="shared" si="3"/>
        <v>1147.63638</v>
      </c>
      <c r="Y12" s="83">
        <f t="shared" si="2"/>
        <v>75.54016350280402</v>
      </c>
    </row>
    <row r="13" spans="1:25" ht="64.5" customHeight="1" outlineLevel="3" thickBot="1">
      <c r="A13" s="42" t="s">
        <v>113</v>
      </c>
      <c r="B13" s="23">
        <v>951</v>
      </c>
      <c r="C13" s="11" t="s">
        <v>7</v>
      </c>
      <c r="D13" s="11" t="s">
        <v>114</v>
      </c>
      <c r="E13" s="11" t="s">
        <v>5</v>
      </c>
      <c r="F13" s="11"/>
      <c r="G13" s="43">
        <f>G14</f>
        <v>1519.24</v>
      </c>
      <c r="H13" s="43">
        <f aca="true" t="shared" si="4" ref="H13:X14">H14</f>
        <v>1204.8</v>
      </c>
      <c r="I13" s="43">
        <f t="shared" si="4"/>
        <v>1204.8</v>
      </c>
      <c r="J13" s="43">
        <f t="shared" si="4"/>
        <v>1204.8</v>
      </c>
      <c r="K13" s="43">
        <f t="shared" si="4"/>
        <v>1204.8</v>
      </c>
      <c r="L13" s="43">
        <f t="shared" si="4"/>
        <v>1204.8</v>
      </c>
      <c r="M13" s="43">
        <f t="shared" si="4"/>
        <v>1204.8</v>
      </c>
      <c r="N13" s="43">
        <f t="shared" si="4"/>
        <v>1204.8</v>
      </c>
      <c r="O13" s="43">
        <f t="shared" si="4"/>
        <v>1204.8</v>
      </c>
      <c r="P13" s="43">
        <f t="shared" si="4"/>
        <v>1204.8</v>
      </c>
      <c r="Q13" s="43">
        <f t="shared" si="4"/>
        <v>1204.8</v>
      </c>
      <c r="R13" s="43">
        <f t="shared" si="4"/>
        <v>1204.8</v>
      </c>
      <c r="S13" s="43">
        <f t="shared" si="4"/>
        <v>1204.8</v>
      </c>
      <c r="T13" s="43">
        <f t="shared" si="4"/>
        <v>1204.8</v>
      </c>
      <c r="U13" s="43">
        <f t="shared" si="4"/>
        <v>1204.8</v>
      </c>
      <c r="V13" s="43">
        <f t="shared" si="4"/>
        <v>1204.8</v>
      </c>
      <c r="W13" s="43">
        <f t="shared" si="4"/>
        <v>1204.8</v>
      </c>
      <c r="X13" s="90">
        <f t="shared" si="4"/>
        <v>1147.63638</v>
      </c>
      <c r="Y13" s="83">
        <f t="shared" si="2"/>
        <v>75.54016350280402</v>
      </c>
    </row>
    <row r="14" spans="1:25" ht="16.5" outlineLevel="4" thickBot="1">
      <c r="A14" s="44" t="s">
        <v>65</v>
      </c>
      <c r="B14" s="24">
        <v>951</v>
      </c>
      <c r="C14" s="6" t="s">
        <v>7</v>
      </c>
      <c r="D14" s="6" t="s">
        <v>8</v>
      </c>
      <c r="E14" s="6" t="s">
        <v>5</v>
      </c>
      <c r="F14" s="6"/>
      <c r="G14" s="45">
        <f>G15</f>
        <v>1519.24</v>
      </c>
      <c r="H14" s="45">
        <f t="shared" si="4"/>
        <v>1204.8</v>
      </c>
      <c r="I14" s="45">
        <f t="shared" si="4"/>
        <v>1204.8</v>
      </c>
      <c r="J14" s="45">
        <f t="shared" si="4"/>
        <v>1204.8</v>
      </c>
      <c r="K14" s="45">
        <f t="shared" si="4"/>
        <v>1204.8</v>
      </c>
      <c r="L14" s="45">
        <f t="shared" si="4"/>
        <v>1204.8</v>
      </c>
      <c r="M14" s="45">
        <f t="shared" si="4"/>
        <v>1204.8</v>
      </c>
      <c r="N14" s="45">
        <f t="shared" si="4"/>
        <v>1204.8</v>
      </c>
      <c r="O14" s="45">
        <f t="shared" si="4"/>
        <v>1204.8</v>
      </c>
      <c r="P14" s="45">
        <f t="shared" si="4"/>
        <v>1204.8</v>
      </c>
      <c r="Q14" s="45">
        <f t="shared" si="4"/>
        <v>1204.8</v>
      </c>
      <c r="R14" s="45">
        <f t="shared" si="4"/>
        <v>1204.8</v>
      </c>
      <c r="S14" s="45">
        <f t="shared" si="4"/>
        <v>1204.8</v>
      </c>
      <c r="T14" s="45">
        <f t="shared" si="4"/>
        <v>1204.8</v>
      </c>
      <c r="U14" s="45">
        <f t="shared" si="4"/>
        <v>1204.8</v>
      </c>
      <c r="V14" s="45">
        <f t="shared" si="4"/>
        <v>1204.8</v>
      </c>
      <c r="W14" s="45">
        <f t="shared" si="4"/>
        <v>1204.8</v>
      </c>
      <c r="X14" s="91">
        <f t="shared" si="4"/>
        <v>1147.63638</v>
      </c>
      <c r="Y14" s="83">
        <f t="shared" si="2"/>
        <v>75.54016350280402</v>
      </c>
    </row>
    <row r="15" spans="1:25" ht="32.25" outlineLevel="5" thickBot="1">
      <c r="A15" s="44" t="s">
        <v>66</v>
      </c>
      <c r="B15" s="24">
        <v>951</v>
      </c>
      <c r="C15" s="6" t="s">
        <v>7</v>
      </c>
      <c r="D15" s="6" t="s">
        <v>8</v>
      </c>
      <c r="E15" s="6" t="s">
        <v>9</v>
      </c>
      <c r="F15" s="6"/>
      <c r="G15" s="45">
        <v>1519.24</v>
      </c>
      <c r="H15" s="32">
        <v>1204.8</v>
      </c>
      <c r="I15" s="7">
        <v>1204.8</v>
      </c>
      <c r="J15" s="7">
        <v>1204.8</v>
      </c>
      <c r="K15" s="7">
        <v>1204.8</v>
      </c>
      <c r="L15" s="7">
        <v>1204.8</v>
      </c>
      <c r="M15" s="7">
        <v>1204.8</v>
      </c>
      <c r="N15" s="7">
        <v>1204.8</v>
      </c>
      <c r="O15" s="7">
        <v>1204.8</v>
      </c>
      <c r="P15" s="7">
        <v>1204.8</v>
      </c>
      <c r="Q15" s="7">
        <v>1204.8</v>
      </c>
      <c r="R15" s="7">
        <v>1204.8</v>
      </c>
      <c r="S15" s="7">
        <v>1204.8</v>
      </c>
      <c r="T15" s="7">
        <v>1204.8</v>
      </c>
      <c r="U15" s="7">
        <v>1204.8</v>
      </c>
      <c r="V15" s="7">
        <v>1204.8</v>
      </c>
      <c r="W15" s="65">
        <v>1204.8</v>
      </c>
      <c r="X15" s="92">
        <v>1147.63638</v>
      </c>
      <c r="Y15" s="83">
        <f t="shared" si="2"/>
        <v>75.54016350280402</v>
      </c>
    </row>
    <row r="16" spans="1:25" ht="64.5" customHeight="1" outlineLevel="6" thickBot="1">
      <c r="A16" s="40" t="s">
        <v>67</v>
      </c>
      <c r="B16" s="22">
        <v>951</v>
      </c>
      <c r="C16" s="9" t="s">
        <v>40</v>
      </c>
      <c r="D16" s="9" t="s">
        <v>6</v>
      </c>
      <c r="E16" s="9" t="s">
        <v>5</v>
      </c>
      <c r="F16" s="9"/>
      <c r="G16" s="41">
        <f>G17</f>
        <v>3817.8999999999996</v>
      </c>
      <c r="H16" s="41">
        <f aca="true" t="shared" si="5" ref="H16:X16">H17</f>
        <v>3842.2</v>
      </c>
      <c r="I16" s="41">
        <f t="shared" si="5"/>
        <v>3842.2</v>
      </c>
      <c r="J16" s="41">
        <f t="shared" si="5"/>
        <v>3842.2</v>
      </c>
      <c r="K16" s="41">
        <f t="shared" si="5"/>
        <v>3842.2</v>
      </c>
      <c r="L16" s="41">
        <f t="shared" si="5"/>
        <v>3842.2</v>
      </c>
      <c r="M16" s="41">
        <f t="shared" si="5"/>
        <v>3842.2</v>
      </c>
      <c r="N16" s="41">
        <f t="shared" si="5"/>
        <v>3842.2</v>
      </c>
      <c r="O16" s="41">
        <f t="shared" si="5"/>
        <v>3842.2</v>
      </c>
      <c r="P16" s="41">
        <f t="shared" si="5"/>
        <v>3842.2</v>
      </c>
      <c r="Q16" s="41">
        <f t="shared" si="5"/>
        <v>3842.2</v>
      </c>
      <c r="R16" s="41">
        <f t="shared" si="5"/>
        <v>3842.2</v>
      </c>
      <c r="S16" s="41">
        <f t="shared" si="5"/>
        <v>3842.2</v>
      </c>
      <c r="T16" s="41">
        <f t="shared" si="5"/>
        <v>3842.2</v>
      </c>
      <c r="U16" s="41">
        <f t="shared" si="5"/>
        <v>3842.2</v>
      </c>
      <c r="V16" s="41">
        <f t="shared" si="5"/>
        <v>3842.2</v>
      </c>
      <c r="W16" s="41">
        <f t="shared" si="5"/>
        <v>3842.2</v>
      </c>
      <c r="X16" s="93">
        <f t="shared" si="5"/>
        <v>2875.5162</v>
      </c>
      <c r="Y16" s="83">
        <f t="shared" si="2"/>
        <v>75.31669766101784</v>
      </c>
    </row>
    <row r="17" spans="1:25" ht="64.5" customHeight="1" outlineLevel="6" thickBot="1">
      <c r="A17" s="42" t="s">
        <v>113</v>
      </c>
      <c r="B17" s="23">
        <v>951</v>
      </c>
      <c r="C17" s="11" t="s">
        <v>40</v>
      </c>
      <c r="D17" s="11" t="s">
        <v>114</v>
      </c>
      <c r="E17" s="11" t="s">
        <v>5</v>
      </c>
      <c r="F17" s="11"/>
      <c r="G17" s="43">
        <f>G18+G20+G22</f>
        <v>3817.8999999999996</v>
      </c>
      <c r="H17" s="43">
        <f aca="true" t="shared" si="6" ref="H17:X17">H18+H20+H22</f>
        <v>3842.2</v>
      </c>
      <c r="I17" s="43">
        <f t="shared" si="6"/>
        <v>3842.2</v>
      </c>
      <c r="J17" s="43">
        <f t="shared" si="6"/>
        <v>3842.2</v>
      </c>
      <c r="K17" s="43">
        <f t="shared" si="6"/>
        <v>3842.2</v>
      </c>
      <c r="L17" s="43">
        <f t="shared" si="6"/>
        <v>3842.2</v>
      </c>
      <c r="M17" s="43">
        <f t="shared" si="6"/>
        <v>3842.2</v>
      </c>
      <c r="N17" s="43">
        <f t="shared" si="6"/>
        <v>3842.2</v>
      </c>
      <c r="O17" s="43">
        <f t="shared" si="6"/>
        <v>3842.2</v>
      </c>
      <c r="P17" s="43">
        <f t="shared" si="6"/>
        <v>3842.2</v>
      </c>
      <c r="Q17" s="43">
        <f t="shared" si="6"/>
        <v>3842.2</v>
      </c>
      <c r="R17" s="43">
        <f t="shared" si="6"/>
        <v>3842.2</v>
      </c>
      <c r="S17" s="43">
        <f t="shared" si="6"/>
        <v>3842.2</v>
      </c>
      <c r="T17" s="43">
        <f t="shared" si="6"/>
        <v>3842.2</v>
      </c>
      <c r="U17" s="43">
        <f t="shared" si="6"/>
        <v>3842.2</v>
      </c>
      <c r="V17" s="43">
        <f t="shared" si="6"/>
        <v>3842.2</v>
      </c>
      <c r="W17" s="43">
        <f t="shared" si="6"/>
        <v>3842.2</v>
      </c>
      <c r="X17" s="94">
        <f t="shared" si="6"/>
        <v>2875.5162</v>
      </c>
      <c r="Y17" s="83">
        <f t="shared" si="2"/>
        <v>75.31669766101784</v>
      </c>
    </row>
    <row r="18" spans="1:25" ht="16.5" outlineLevel="6" thickBot="1">
      <c r="A18" s="44" t="s">
        <v>68</v>
      </c>
      <c r="B18" s="24">
        <v>951</v>
      </c>
      <c r="C18" s="6" t="s">
        <v>40</v>
      </c>
      <c r="D18" s="6" t="s">
        <v>11</v>
      </c>
      <c r="E18" s="6" t="s">
        <v>5</v>
      </c>
      <c r="F18" s="6"/>
      <c r="G18" s="45">
        <f aca="true" t="shared" si="7" ref="G18:X18">G19</f>
        <v>2496.6</v>
      </c>
      <c r="H18" s="45">
        <f t="shared" si="7"/>
        <v>2414.5</v>
      </c>
      <c r="I18" s="45">
        <f t="shared" si="7"/>
        <v>2414.5</v>
      </c>
      <c r="J18" s="45">
        <f t="shared" si="7"/>
        <v>2414.5</v>
      </c>
      <c r="K18" s="45">
        <f t="shared" si="7"/>
        <v>2414.5</v>
      </c>
      <c r="L18" s="45">
        <f t="shared" si="7"/>
        <v>2414.5</v>
      </c>
      <c r="M18" s="45">
        <f t="shared" si="7"/>
        <v>2414.5</v>
      </c>
      <c r="N18" s="45">
        <f t="shared" si="7"/>
        <v>2414.5</v>
      </c>
      <c r="O18" s="45">
        <f t="shared" si="7"/>
        <v>2414.5</v>
      </c>
      <c r="P18" s="45">
        <f t="shared" si="7"/>
        <v>2414.5</v>
      </c>
      <c r="Q18" s="45">
        <f t="shared" si="7"/>
        <v>2414.5</v>
      </c>
      <c r="R18" s="45">
        <f t="shared" si="7"/>
        <v>2414.5</v>
      </c>
      <c r="S18" s="45">
        <f t="shared" si="7"/>
        <v>2414.5</v>
      </c>
      <c r="T18" s="45">
        <f t="shared" si="7"/>
        <v>2414.5</v>
      </c>
      <c r="U18" s="45">
        <f t="shared" si="7"/>
        <v>2414.5</v>
      </c>
      <c r="V18" s="45">
        <f t="shared" si="7"/>
        <v>2414.5</v>
      </c>
      <c r="W18" s="45">
        <f t="shared" si="7"/>
        <v>2414.5</v>
      </c>
      <c r="X18" s="91">
        <f t="shared" si="7"/>
        <v>1860.127</v>
      </c>
      <c r="Y18" s="83">
        <f t="shared" si="2"/>
        <v>74.50640871585357</v>
      </c>
    </row>
    <row r="19" spans="1:25" ht="32.25" outlineLevel="6" thickBot="1">
      <c r="A19" s="44" t="s">
        <v>66</v>
      </c>
      <c r="B19" s="24">
        <v>951</v>
      </c>
      <c r="C19" s="6" t="s">
        <v>40</v>
      </c>
      <c r="D19" s="6" t="s">
        <v>11</v>
      </c>
      <c r="E19" s="6" t="s">
        <v>9</v>
      </c>
      <c r="F19" s="6"/>
      <c r="G19" s="45">
        <v>2496.6</v>
      </c>
      <c r="H19" s="32">
        <v>2414.5</v>
      </c>
      <c r="I19" s="7">
        <v>2414.5</v>
      </c>
      <c r="J19" s="7">
        <v>2414.5</v>
      </c>
      <c r="K19" s="7">
        <v>2414.5</v>
      </c>
      <c r="L19" s="7">
        <v>2414.5</v>
      </c>
      <c r="M19" s="7">
        <v>2414.5</v>
      </c>
      <c r="N19" s="7">
        <v>2414.5</v>
      </c>
      <c r="O19" s="7">
        <v>2414.5</v>
      </c>
      <c r="P19" s="7">
        <v>2414.5</v>
      </c>
      <c r="Q19" s="7">
        <v>2414.5</v>
      </c>
      <c r="R19" s="7">
        <v>2414.5</v>
      </c>
      <c r="S19" s="7">
        <v>2414.5</v>
      </c>
      <c r="T19" s="7">
        <v>2414.5</v>
      </c>
      <c r="U19" s="7">
        <v>2414.5</v>
      </c>
      <c r="V19" s="7">
        <v>2414.5</v>
      </c>
      <c r="W19" s="65">
        <v>2414.5</v>
      </c>
      <c r="X19" s="92">
        <v>1860.127</v>
      </c>
      <c r="Y19" s="83">
        <f t="shared" si="2"/>
        <v>74.50640871585357</v>
      </c>
    </row>
    <row r="20" spans="1:25" ht="32.25" customHeight="1" outlineLevel="6" thickBot="1">
      <c r="A20" s="44" t="s">
        <v>69</v>
      </c>
      <c r="B20" s="24">
        <v>951</v>
      </c>
      <c r="C20" s="6" t="s">
        <v>40</v>
      </c>
      <c r="D20" s="6" t="s">
        <v>41</v>
      </c>
      <c r="E20" s="6" t="s">
        <v>5</v>
      </c>
      <c r="F20" s="6"/>
      <c r="G20" s="45">
        <f>G21</f>
        <v>1120.3</v>
      </c>
      <c r="H20" s="45">
        <f aca="true" t="shared" si="8" ref="H20:X20">H21</f>
        <v>1331.7</v>
      </c>
      <c r="I20" s="45">
        <f t="shared" si="8"/>
        <v>1331.7</v>
      </c>
      <c r="J20" s="45">
        <f t="shared" si="8"/>
        <v>1331.7</v>
      </c>
      <c r="K20" s="45">
        <f t="shared" si="8"/>
        <v>1331.7</v>
      </c>
      <c r="L20" s="45">
        <f t="shared" si="8"/>
        <v>1331.7</v>
      </c>
      <c r="M20" s="45">
        <f t="shared" si="8"/>
        <v>1331.7</v>
      </c>
      <c r="N20" s="45">
        <f t="shared" si="8"/>
        <v>1331.7</v>
      </c>
      <c r="O20" s="45">
        <f t="shared" si="8"/>
        <v>1331.7</v>
      </c>
      <c r="P20" s="45">
        <f t="shared" si="8"/>
        <v>1331.7</v>
      </c>
      <c r="Q20" s="45">
        <f t="shared" si="8"/>
        <v>1331.7</v>
      </c>
      <c r="R20" s="45">
        <f t="shared" si="8"/>
        <v>1331.7</v>
      </c>
      <c r="S20" s="45">
        <f t="shared" si="8"/>
        <v>1331.7</v>
      </c>
      <c r="T20" s="45">
        <f t="shared" si="8"/>
        <v>1331.7</v>
      </c>
      <c r="U20" s="45">
        <f t="shared" si="8"/>
        <v>1331.7</v>
      </c>
      <c r="V20" s="45">
        <f t="shared" si="8"/>
        <v>1331.7</v>
      </c>
      <c r="W20" s="45">
        <f t="shared" si="8"/>
        <v>1331.7</v>
      </c>
      <c r="X20" s="95">
        <f t="shared" si="8"/>
        <v>874.3892</v>
      </c>
      <c r="Y20" s="83">
        <f t="shared" si="2"/>
        <v>78.04955815406588</v>
      </c>
    </row>
    <row r="21" spans="1:25" ht="32.25" outlineLevel="6" thickBot="1">
      <c r="A21" s="44" t="s">
        <v>66</v>
      </c>
      <c r="B21" s="24">
        <v>951</v>
      </c>
      <c r="C21" s="6" t="s">
        <v>40</v>
      </c>
      <c r="D21" s="6" t="s">
        <v>41</v>
      </c>
      <c r="E21" s="6" t="s">
        <v>9</v>
      </c>
      <c r="F21" s="6"/>
      <c r="G21" s="45">
        <v>1120.3</v>
      </c>
      <c r="H21" s="32">
        <v>1331.7</v>
      </c>
      <c r="I21" s="7">
        <v>1331.7</v>
      </c>
      <c r="J21" s="7">
        <v>1331.7</v>
      </c>
      <c r="K21" s="7">
        <v>1331.7</v>
      </c>
      <c r="L21" s="7">
        <v>1331.7</v>
      </c>
      <c r="M21" s="7">
        <v>1331.7</v>
      </c>
      <c r="N21" s="7">
        <v>1331.7</v>
      </c>
      <c r="O21" s="7">
        <v>1331.7</v>
      </c>
      <c r="P21" s="7">
        <v>1331.7</v>
      </c>
      <c r="Q21" s="7">
        <v>1331.7</v>
      </c>
      <c r="R21" s="7">
        <v>1331.7</v>
      </c>
      <c r="S21" s="7">
        <v>1331.7</v>
      </c>
      <c r="T21" s="7">
        <v>1331.7</v>
      </c>
      <c r="U21" s="7">
        <v>1331.7</v>
      </c>
      <c r="V21" s="7">
        <v>1331.7</v>
      </c>
      <c r="W21" s="65">
        <v>1331.7</v>
      </c>
      <c r="X21" s="92">
        <v>874.3892</v>
      </c>
      <c r="Y21" s="83">
        <f t="shared" si="2"/>
        <v>78.04955815406588</v>
      </c>
    </row>
    <row r="22" spans="1:25" ht="31.5" customHeight="1" outlineLevel="6" thickBot="1">
      <c r="A22" s="44" t="s">
        <v>71</v>
      </c>
      <c r="B22" s="24">
        <v>951</v>
      </c>
      <c r="C22" s="6" t="s">
        <v>40</v>
      </c>
      <c r="D22" s="6" t="s">
        <v>42</v>
      </c>
      <c r="E22" s="6" t="s">
        <v>5</v>
      </c>
      <c r="F22" s="6"/>
      <c r="G22" s="45">
        <f>G23</f>
        <v>201</v>
      </c>
      <c r="H22" s="45">
        <f aca="true" t="shared" si="9" ref="H22:X22">H23</f>
        <v>96</v>
      </c>
      <c r="I22" s="45">
        <f t="shared" si="9"/>
        <v>96</v>
      </c>
      <c r="J22" s="45">
        <f t="shared" si="9"/>
        <v>96</v>
      </c>
      <c r="K22" s="45">
        <f t="shared" si="9"/>
        <v>96</v>
      </c>
      <c r="L22" s="45">
        <f t="shared" si="9"/>
        <v>96</v>
      </c>
      <c r="M22" s="45">
        <f t="shared" si="9"/>
        <v>96</v>
      </c>
      <c r="N22" s="45">
        <f t="shared" si="9"/>
        <v>96</v>
      </c>
      <c r="O22" s="45">
        <f t="shared" si="9"/>
        <v>96</v>
      </c>
      <c r="P22" s="45">
        <f t="shared" si="9"/>
        <v>96</v>
      </c>
      <c r="Q22" s="45">
        <f t="shared" si="9"/>
        <v>96</v>
      </c>
      <c r="R22" s="45">
        <f t="shared" si="9"/>
        <v>96</v>
      </c>
      <c r="S22" s="45">
        <f t="shared" si="9"/>
        <v>96</v>
      </c>
      <c r="T22" s="45">
        <f t="shared" si="9"/>
        <v>96</v>
      </c>
      <c r="U22" s="45">
        <f t="shared" si="9"/>
        <v>96</v>
      </c>
      <c r="V22" s="45">
        <f t="shared" si="9"/>
        <v>96</v>
      </c>
      <c r="W22" s="45">
        <f t="shared" si="9"/>
        <v>96</v>
      </c>
      <c r="X22" s="91">
        <f t="shared" si="9"/>
        <v>141</v>
      </c>
      <c r="Y22" s="83">
        <f t="shared" si="2"/>
        <v>70.1492537313433</v>
      </c>
    </row>
    <row r="23" spans="1:25" ht="32.25" outlineLevel="6" thickBot="1">
      <c r="A23" s="44" t="s">
        <v>66</v>
      </c>
      <c r="B23" s="24">
        <v>951</v>
      </c>
      <c r="C23" s="6" t="s">
        <v>40</v>
      </c>
      <c r="D23" s="6" t="s">
        <v>42</v>
      </c>
      <c r="E23" s="6" t="s">
        <v>9</v>
      </c>
      <c r="F23" s="6"/>
      <c r="G23" s="45">
        <v>201</v>
      </c>
      <c r="H23" s="32">
        <v>96</v>
      </c>
      <c r="I23" s="7">
        <v>96</v>
      </c>
      <c r="J23" s="7">
        <v>96</v>
      </c>
      <c r="K23" s="7">
        <v>96</v>
      </c>
      <c r="L23" s="7">
        <v>96</v>
      </c>
      <c r="M23" s="7">
        <v>96</v>
      </c>
      <c r="N23" s="7">
        <v>96</v>
      </c>
      <c r="O23" s="7">
        <v>96</v>
      </c>
      <c r="P23" s="7">
        <v>96</v>
      </c>
      <c r="Q23" s="7">
        <v>96</v>
      </c>
      <c r="R23" s="7">
        <v>96</v>
      </c>
      <c r="S23" s="7">
        <v>96</v>
      </c>
      <c r="T23" s="7">
        <v>96</v>
      </c>
      <c r="U23" s="7">
        <v>96</v>
      </c>
      <c r="V23" s="7">
        <v>96</v>
      </c>
      <c r="W23" s="65">
        <v>96</v>
      </c>
      <c r="X23" s="92">
        <v>141</v>
      </c>
      <c r="Y23" s="83">
        <f t="shared" si="2"/>
        <v>70.1492537313433</v>
      </c>
    </row>
    <row r="24" spans="1:25" ht="64.5" customHeight="1" outlineLevel="3" thickBot="1">
      <c r="A24" s="40" t="s">
        <v>70</v>
      </c>
      <c r="B24" s="22">
        <v>951</v>
      </c>
      <c r="C24" s="9" t="s">
        <v>10</v>
      </c>
      <c r="D24" s="9" t="s">
        <v>6</v>
      </c>
      <c r="E24" s="9" t="s">
        <v>5</v>
      </c>
      <c r="F24" s="9"/>
      <c r="G24" s="41">
        <f>G25</f>
        <v>8671.23</v>
      </c>
      <c r="H24" s="41">
        <f aca="true" t="shared" si="10" ref="H24:X26">H25</f>
        <v>8918.7</v>
      </c>
      <c r="I24" s="41">
        <f t="shared" si="10"/>
        <v>8918.7</v>
      </c>
      <c r="J24" s="41">
        <f t="shared" si="10"/>
        <v>8918.7</v>
      </c>
      <c r="K24" s="41">
        <f t="shared" si="10"/>
        <v>8918.7</v>
      </c>
      <c r="L24" s="41">
        <f t="shared" si="10"/>
        <v>8918.7</v>
      </c>
      <c r="M24" s="41">
        <f t="shared" si="10"/>
        <v>8918.7</v>
      </c>
      <c r="N24" s="41">
        <f t="shared" si="10"/>
        <v>8918.7</v>
      </c>
      <c r="O24" s="41">
        <f t="shared" si="10"/>
        <v>8918.7</v>
      </c>
      <c r="P24" s="41">
        <f t="shared" si="10"/>
        <v>8918.7</v>
      </c>
      <c r="Q24" s="41">
        <f t="shared" si="10"/>
        <v>8918.7</v>
      </c>
      <c r="R24" s="41">
        <f t="shared" si="10"/>
        <v>8918.7</v>
      </c>
      <c r="S24" s="41">
        <f t="shared" si="10"/>
        <v>8918.7</v>
      </c>
      <c r="T24" s="41">
        <f t="shared" si="10"/>
        <v>8918.7</v>
      </c>
      <c r="U24" s="41">
        <f t="shared" si="10"/>
        <v>8918.7</v>
      </c>
      <c r="V24" s="41">
        <f t="shared" si="10"/>
        <v>8918.7</v>
      </c>
      <c r="W24" s="41">
        <f t="shared" si="10"/>
        <v>8918.7</v>
      </c>
      <c r="X24" s="93">
        <f t="shared" si="10"/>
        <v>5600.44265</v>
      </c>
      <c r="Y24" s="83">
        <f t="shared" si="2"/>
        <v>64.58648484701709</v>
      </c>
    </row>
    <row r="25" spans="1:25" ht="64.5" customHeight="1" outlineLevel="3" thickBot="1">
      <c r="A25" s="42" t="s">
        <v>113</v>
      </c>
      <c r="B25" s="23">
        <v>951</v>
      </c>
      <c r="C25" s="11" t="s">
        <v>10</v>
      </c>
      <c r="D25" s="11" t="s">
        <v>114</v>
      </c>
      <c r="E25" s="11" t="s">
        <v>5</v>
      </c>
      <c r="F25" s="11"/>
      <c r="G25" s="43">
        <f>G26</f>
        <v>8671.23</v>
      </c>
      <c r="H25" s="43">
        <f t="shared" si="10"/>
        <v>8918.7</v>
      </c>
      <c r="I25" s="43">
        <f t="shared" si="10"/>
        <v>8918.7</v>
      </c>
      <c r="J25" s="43">
        <f t="shared" si="10"/>
        <v>8918.7</v>
      </c>
      <c r="K25" s="43">
        <f t="shared" si="10"/>
        <v>8918.7</v>
      </c>
      <c r="L25" s="43">
        <f t="shared" si="10"/>
        <v>8918.7</v>
      </c>
      <c r="M25" s="43">
        <f t="shared" si="10"/>
        <v>8918.7</v>
      </c>
      <c r="N25" s="43">
        <f t="shared" si="10"/>
        <v>8918.7</v>
      </c>
      <c r="O25" s="43">
        <f t="shared" si="10"/>
        <v>8918.7</v>
      </c>
      <c r="P25" s="43">
        <f t="shared" si="10"/>
        <v>8918.7</v>
      </c>
      <c r="Q25" s="43">
        <f t="shared" si="10"/>
        <v>8918.7</v>
      </c>
      <c r="R25" s="43">
        <f t="shared" si="10"/>
        <v>8918.7</v>
      </c>
      <c r="S25" s="43">
        <f t="shared" si="10"/>
        <v>8918.7</v>
      </c>
      <c r="T25" s="43">
        <f t="shared" si="10"/>
        <v>8918.7</v>
      </c>
      <c r="U25" s="43">
        <f t="shared" si="10"/>
        <v>8918.7</v>
      </c>
      <c r="V25" s="43">
        <f t="shared" si="10"/>
        <v>8918.7</v>
      </c>
      <c r="W25" s="43">
        <f t="shared" si="10"/>
        <v>8918.7</v>
      </c>
      <c r="X25" s="94">
        <f t="shared" si="10"/>
        <v>5600.44265</v>
      </c>
      <c r="Y25" s="83">
        <f t="shared" si="2"/>
        <v>64.58648484701709</v>
      </c>
    </row>
    <row r="26" spans="1:25" ht="16.5" outlineLevel="4" thickBot="1">
      <c r="A26" s="44" t="s">
        <v>68</v>
      </c>
      <c r="B26" s="24">
        <v>951</v>
      </c>
      <c r="C26" s="6" t="s">
        <v>10</v>
      </c>
      <c r="D26" s="6" t="s">
        <v>11</v>
      </c>
      <c r="E26" s="6" t="s">
        <v>5</v>
      </c>
      <c r="F26" s="6"/>
      <c r="G26" s="45">
        <f>G27</f>
        <v>8671.23</v>
      </c>
      <c r="H26" s="45">
        <f t="shared" si="10"/>
        <v>8918.7</v>
      </c>
      <c r="I26" s="45">
        <f t="shared" si="10"/>
        <v>8918.7</v>
      </c>
      <c r="J26" s="45">
        <f t="shared" si="10"/>
        <v>8918.7</v>
      </c>
      <c r="K26" s="45">
        <f t="shared" si="10"/>
        <v>8918.7</v>
      </c>
      <c r="L26" s="45">
        <f t="shared" si="10"/>
        <v>8918.7</v>
      </c>
      <c r="M26" s="45">
        <f t="shared" si="10"/>
        <v>8918.7</v>
      </c>
      <c r="N26" s="45">
        <f t="shared" si="10"/>
        <v>8918.7</v>
      </c>
      <c r="O26" s="45">
        <f t="shared" si="10"/>
        <v>8918.7</v>
      </c>
      <c r="P26" s="45">
        <f t="shared" si="10"/>
        <v>8918.7</v>
      </c>
      <c r="Q26" s="45">
        <f t="shared" si="10"/>
        <v>8918.7</v>
      </c>
      <c r="R26" s="45">
        <f t="shared" si="10"/>
        <v>8918.7</v>
      </c>
      <c r="S26" s="45">
        <f t="shared" si="10"/>
        <v>8918.7</v>
      </c>
      <c r="T26" s="45">
        <f t="shared" si="10"/>
        <v>8918.7</v>
      </c>
      <c r="U26" s="45">
        <f t="shared" si="10"/>
        <v>8918.7</v>
      </c>
      <c r="V26" s="45">
        <f t="shared" si="10"/>
        <v>8918.7</v>
      </c>
      <c r="W26" s="45">
        <f t="shared" si="10"/>
        <v>8918.7</v>
      </c>
      <c r="X26" s="91">
        <f t="shared" si="10"/>
        <v>5600.44265</v>
      </c>
      <c r="Y26" s="83">
        <f t="shared" si="2"/>
        <v>64.58648484701709</v>
      </c>
    </row>
    <row r="27" spans="1:25" ht="32.25" outlineLevel="5" thickBot="1">
      <c r="A27" s="44" t="s">
        <v>66</v>
      </c>
      <c r="B27" s="24">
        <v>951</v>
      </c>
      <c r="C27" s="6" t="s">
        <v>10</v>
      </c>
      <c r="D27" s="6" t="s">
        <v>11</v>
      </c>
      <c r="E27" s="6" t="s">
        <v>9</v>
      </c>
      <c r="F27" s="6"/>
      <c r="G27" s="45">
        <v>8671.23</v>
      </c>
      <c r="H27" s="32">
        <v>8918.7</v>
      </c>
      <c r="I27" s="7">
        <v>8918.7</v>
      </c>
      <c r="J27" s="7">
        <v>8918.7</v>
      </c>
      <c r="K27" s="7">
        <v>8918.7</v>
      </c>
      <c r="L27" s="7">
        <v>8918.7</v>
      </c>
      <c r="M27" s="7">
        <v>8918.7</v>
      </c>
      <c r="N27" s="7">
        <v>8918.7</v>
      </c>
      <c r="O27" s="7">
        <v>8918.7</v>
      </c>
      <c r="P27" s="7">
        <v>8918.7</v>
      </c>
      <c r="Q27" s="7">
        <v>8918.7</v>
      </c>
      <c r="R27" s="7">
        <v>8918.7</v>
      </c>
      <c r="S27" s="7">
        <v>8918.7</v>
      </c>
      <c r="T27" s="7">
        <v>8918.7</v>
      </c>
      <c r="U27" s="7">
        <v>8918.7</v>
      </c>
      <c r="V27" s="7">
        <v>8918.7</v>
      </c>
      <c r="W27" s="65">
        <v>8918.7</v>
      </c>
      <c r="X27" s="92">
        <v>5600.44265</v>
      </c>
      <c r="Y27" s="83">
        <f t="shared" si="2"/>
        <v>64.58648484701709</v>
      </c>
    </row>
    <row r="28" spans="1:25" ht="16.5" outlineLevel="5" thickBot="1">
      <c r="A28" s="40" t="s">
        <v>185</v>
      </c>
      <c r="B28" s="22">
        <v>951</v>
      </c>
      <c r="C28" s="9" t="s">
        <v>186</v>
      </c>
      <c r="D28" s="9" t="s">
        <v>6</v>
      </c>
      <c r="E28" s="9" t="s">
        <v>5</v>
      </c>
      <c r="F28" s="9"/>
      <c r="G28" s="41">
        <f>G29</f>
        <v>9.22</v>
      </c>
      <c r="H28" s="41">
        <f aca="true" t="shared" si="11" ref="H28:X29">H29</f>
        <v>8.37</v>
      </c>
      <c r="I28" s="41">
        <f t="shared" si="11"/>
        <v>8.37</v>
      </c>
      <c r="J28" s="41">
        <f t="shared" si="11"/>
        <v>8.37</v>
      </c>
      <c r="K28" s="41">
        <f t="shared" si="11"/>
        <v>8.37</v>
      </c>
      <c r="L28" s="41">
        <f t="shared" si="11"/>
        <v>8.37</v>
      </c>
      <c r="M28" s="41">
        <f t="shared" si="11"/>
        <v>8.37</v>
      </c>
      <c r="N28" s="41">
        <f t="shared" si="11"/>
        <v>8.37</v>
      </c>
      <c r="O28" s="41">
        <f t="shared" si="11"/>
        <v>8.37</v>
      </c>
      <c r="P28" s="41">
        <f t="shared" si="11"/>
        <v>8.37</v>
      </c>
      <c r="Q28" s="41">
        <f t="shared" si="11"/>
        <v>8.37</v>
      </c>
      <c r="R28" s="41">
        <f t="shared" si="11"/>
        <v>8.37</v>
      </c>
      <c r="S28" s="41">
        <f t="shared" si="11"/>
        <v>8.37</v>
      </c>
      <c r="T28" s="41">
        <f t="shared" si="11"/>
        <v>8.37</v>
      </c>
      <c r="U28" s="41">
        <f t="shared" si="11"/>
        <v>8.37</v>
      </c>
      <c r="V28" s="41">
        <f t="shared" si="11"/>
        <v>8.37</v>
      </c>
      <c r="W28" s="41">
        <f t="shared" si="11"/>
        <v>8.37</v>
      </c>
      <c r="X28" s="93">
        <f t="shared" si="11"/>
        <v>0.646</v>
      </c>
      <c r="Y28" s="83">
        <f t="shared" si="2"/>
        <v>7.006507592190888</v>
      </c>
    </row>
    <row r="29" spans="1:25" ht="63.75" outlineLevel="5" thickBot="1">
      <c r="A29" s="40" t="s">
        <v>187</v>
      </c>
      <c r="B29" s="22">
        <v>951</v>
      </c>
      <c r="C29" s="9" t="s">
        <v>186</v>
      </c>
      <c r="D29" s="9" t="s">
        <v>188</v>
      </c>
      <c r="E29" s="9" t="s">
        <v>5</v>
      </c>
      <c r="F29" s="9"/>
      <c r="G29" s="41">
        <f>G30</f>
        <v>9.22</v>
      </c>
      <c r="H29" s="41">
        <f t="shared" si="11"/>
        <v>8.37</v>
      </c>
      <c r="I29" s="41">
        <f t="shared" si="11"/>
        <v>8.37</v>
      </c>
      <c r="J29" s="41">
        <f t="shared" si="11"/>
        <v>8.37</v>
      </c>
      <c r="K29" s="41">
        <f t="shared" si="11"/>
        <v>8.37</v>
      </c>
      <c r="L29" s="41">
        <f t="shared" si="11"/>
        <v>8.37</v>
      </c>
      <c r="M29" s="41">
        <f t="shared" si="11"/>
        <v>8.37</v>
      </c>
      <c r="N29" s="41">
        <f t="shared" si="11"/>
        <v>8.37</v>
      </c>
      <c r="O29" s="41">
        <f t="shared" si="11"/>
        <v>8.37</v>
      </c>
      <c r="P29" s="41">
        <f t="shared" si="11"/>
        <v>8.37</v>
      </c>
      <c r="Q29" s="41">
        <f t="shared" si="11"/>
        <v>8.37</v>
      </c>
      <c r="R29" s="41">
        <f t="shared" si="11"/>
        <v>8.37</v>
      </c>
      <c r="S29" s="41">
        <f t="shared" si="11"/>
        <v>8.37</v>
      </c>
      <c r="T29" s="41">
        <f t="shared" si="11"/>
        <v>8.37</v>
      </c>
      <c r="U29" s="41">
        <f t="shared" si="11"/>
        <v>8.37</v>
      </c>
      <c r="V29" s="41">
        <f t="shared" si="11"/>
        <v>8.37</v>
      </c>
      <c r="W29" s="41">
        <f t="shared" si="11"/>
        <v>8.37</v>
      </c>
      <c r="X29" s="93">
        <f t="shared" si="11"/>
        <v>0.646</v>
      </c>
      <c r="Y29" s="83">
        <f t="shared" si="2"/>
        <v>7.006507592190888</v>
      </c>
    </row>
    <row r="30" spans="1:25" ht="32.25" outlineLevel="5" thickBot="1">
      <c r="A30" s="44" t="s">
        <v>66</v>
      </c>
      <c r="B30" s="24">
        <v>951</v>
      </c>
      <c r="C30" s="6" t="s">
        <v>186</v>
      </c>
      <c r="D30" s="6" t="s">
        <v>188</v>
      </c>
      <c r="E30" s="6" t="s">
        <v>9</v>
      </c>
      <c r="F30" s="6"/>
      <c r="G30" s="45">
        <v>9.22</v>
      </c>
      <c r="H30" s="32">
        <v>8.37</v>
      </c>
      <c r="I30" s="7">
        <v>8.37</v>
      </c>
      <c r="J30" s="7">
        <v>8.37</v>
      </c>
      <c r="K30" s="7">
        <v>8.37</v>
      </c>
      <c r="L30" s="7">
        <v>8.37</v>
      </c>
      <c r="M30" s="7">
        <v>8.37</v>
      </c>
      <c r="N30" s="7">
        <v>8.37</v>
      </c>
      <c r="O30" s="7">
        <v>8.37</v>
      </c>
      <c r="P30" s="7">
        <v>8.37</v>
      </c>
      <c r="Q30" s="7">
        <v>8.37</v>
      </c>
      <c r="R30" s="7">
        <v>8.37</v>
      </c>
      <c r="S30" s="7">
        <v>8.37</v>
      </c>
      <c r="T30" s="7">
        <v>8.37</v>
      </c>
      <c r="U30" s="7">
        <v>8.37</v>
      </c>
      <c r="V30" s="7">
        <v>8.37</v>
      </c>
      <c r="W30" s="65">
        <v>8.37</v>
      </c>
      <c r="X30" s="92">
        <v>0.646</v>
      </c>
      <c r="Y30" s="83">
        <f t="shared" si="2"/>
        <v>7.006507592190888</v>
      </c>
    </row>
    <row r="31" spans="1:25" ht="50.25" customHeight="1" outlineLevel="3" thickBot="1">
      <c r="A31" s="40" t="s">
        <v>72</v>
      </c>
      <c r="B31" s="22">
        <v>951</v>
      </c>
      <c r="C31" s="9" t="s">
        <v>12</v>
      </c>
      <c r="D31" s="9" t="s">
        <v>6</v>
      </c>
      <c r="E31" s="9" t="s">
        <v>5</v>
      </c>
      <c r="F31" s="9"/>
      <c r="G31" s="41">
        <f>G32</f>
        <v>4082.33</v>
      </c>
      <c r="H31" s="41">
        <f aca="true" t="shared" si="12" ref="H31:X33">H32</f>
        <v>3284.2</v>
      </c>
      <c r="I31" s="41">
        <f t="shared" si="12"/>
        <v>3284.2</v>
      </c>
      <c r="J31" s="41">
        <f t="shared" si="12"/>
        <v>3284.2</v>
      </c>
      <c r="K31" s="41">
        <f t="shared" si="12"/>
        <v>3284.2</v>
      </c>
      <c r="L31" s="41">
        <f t="shared" si="12"/>
        <v>3284.2</v>
      </c>
      <c r="M31" s="41">
        <f t="shared" si="12"/>
        <v>3284.2</v>
      </c>
      <c r="N31" s="41">
        <f t="shared" si="12"/>
        <v>3284.2</v>
      </c>
      <c r="O31" s="41">
        <f t="shared" si="12"/>
        <v>3284.2</v>
      </c>
      <c r="P31" s="41">
        <f t="shared" si="12"/>
        <v>3284.2</v>
      </c>
      <c r="Q31" s="41">
        <f t="shared" si="12"/>
        <v>3284.2</v>
      </c>
      <c r="R31" s="41">
        <f t="shared" si="12"/>
        <v>3284.2</v>
      </c>
      <c r="S31" s="41">
        <f t="shared" si="12"/>
        <v>3284.2</v>
      </c>
      <c r="T31" s="41">
        <f t="shared" si="12"/>
        <v>3284.2</v>
      </c>
      <c r="U31" s="41">
        <f t="shared" si="12"/>
        <v>3284.2</v>
      </c>
      <c r="V31" s="41">
        <f t="shared" si="12"/>
        <v>3284.2</v>
      </c>
      <c r="W31" s="41">
        <f t="shared" si="12"/>
        <v>3284.2</v>
      </c>
      <c r="X31" s="93">
        <f t="shared" si="12"/>
        <v>2834.80374</v>
      </c>
      <c r="Y31" s="83">
        <f t="shared" si="2"/>
        <v>69.4408276645935</v>
      </c>
    </row>
    <row r="32" spans="1:25" ht="79.5" outlineLevel="3" thickBot="1">
      <c r="A32" s="42" t="s">
        <v>113</v>
      </c>
      <c r="B32" s="23">
        <v>951</v>
      </c>
      <c r="C32" s="11" t="s">
        <v>12</v>
      </c>
      <c r="D32" s="11" t="s">
        <v>114</v>
      </c>
      <c r="E32" s="11" t="s">
        <v>5</v>
      </c>
      <c r="F32" s="11"/>
      <c r="G32" s="43">
        <f>G33</f>
        <v>4082.33</v>
      </c>
      <c r="H32" s="43">
        <f t="shared" si="12"/>
        <v>3284.2</v>
      </c>
      <c r="I32" s="43">
        <f t="shared" si="12"/>
        <v>3284.2</v>
      </c>
      <c r="J32" s="43">
        <f t="shared" si="12"/>
        <v>3284.2</v>
      </c>
      <c r="K32" s="43">
        <f t="shared" si="12"/>
        <v>3284.2</v>
      </c>
      <c r="L32" s="43">
        <f t="shared" si="12"/>
        <v>3284.2</v>
      </c>
      <c r="M32" s="43">
        <f t="shared" si="12"/>
        <v>3284.2</v>
      </c>
      <c r="N32" s="43">
        <f t="shared" si="12"/>
        <v>3284.2</v>
      </c>
      <c r="O32" s="43">
        <f t="shared" si="12"/>
        <v>3284.2</v>
      </c>
      <c r="P32" s="43">
        <f t="shared" si="12"/>
        <v>3284.2</v>
      </c>
      <c r="Q32" s="43">
        <f t="shared" si="12"/>
        <v>3284.2</v>
      </c>
      <c r="R32" s="43">
        <f t="shared" si="12"/>
        <v>3284.2</v>
      </c>
      <c r="S32" s="43">
        <f t="shared" si="12"/>
        <v>3284.2</v>
      </c>
      <c r="T32" s="43">
        <f t="shared" si="12"/>
        <v>3284.2</v>
      </c>
      <c r="U32" s="43">
        <f t="shared" si="12"/>
        <v>3284.2</v>
      </c>
      <c r="V32" s="43">
        <f t="shared" si="12"/>
        <v>3284.2</v>
      </c>
      <c r="W32" s="43">
        <f t="shared" si="12"/>
        <v>3284.2</v>
      </c>
      <c r="X32" s="94">
        <f t="shared" si="12"/>
        <v>2834.80374</v>
      </c>
      <c r="Y32" s="83">
        <f t="shared" si="2"/>
        <v>69.4408276645935</v>
      </c>
    </row>
    <row r="33" spans="1:25" ht="16.5" outlineLevel="4" thickBot="1">
      <c r="A33" s="44" t="s">
        <v>68</v>
      </c>
      <c r="B33" s="24">
        <v>951</v>
      </c>
      <c r="C33" s="6" t="s">
        <v>12</v>
      </c>
      <c r="D33" s="6" t="s">
        <v>11</v>
      </c>
      <c r="E33" s="6" t="s">
        <v>5</v>
      </c>
      <c r="F33" s="6"/>
      <c r="G33" s="45">
        <f>G34</f>
        <v>4082.33</v>
      </c>
      <c r="H33" s="45">
        <f t="shared" si="12"/>
        <v>3284.2</v>
      </c>
      <c r="I33" s="45">
        <f t="shared" si="12"/>
        <v>3284.2</v>
      </c>
      <c r="J33" s="45">
        <f t="shared" si="12"/>
        <v>3284.2</v>
      </c>
      <c r="K33" s="45">
        <f t="shared" si="12"/>
        <v>3284.2</v>
      </c>
      <c r="L33" s="45">
        <f t="shared" si="12"/>
        <v>3284.2</v>
      </c>
      <c r="M33" s="45">
        <f t="shared" si="12"/>
        <v>3284.2</v>
      </c>
      <c r="N33" s="45">
        <f t="shared" si="12"/>
        <v>3284.2</v>
      </c>
      <c r="O33" s="45">
        <f t="shared" si="12"/>
        <v>3284.2</v>
      </c>
      <c r="P33" s="45">
        <f t="shared" si="12"/>
        <v>3284.2</v>
      </c>
      <c r="Q33" s="45">
        <f t="shared" si="12"/>
        <v>3284.2</v>
      </c>
      <c r="R33" s="45">
        <f t="shared" si="12"/>
        <v>3284.2</v>
      </c>
      <c r="S33" s="45">
        <f t="shared" si="12"/>
        <v>3284.2</v>
      </c>
      <c r="T33" s="45">
        <f t="shared" si="12"/>
        <v>3284.2</v>
      </c>
      <c r="U33" s="45">
        <f t="shared" si="12"/>
        <v>3284.2</v>
      </c>
      <c r="V33" s="45">
        <f t="shared" si="12"/>
        <v>3284.2</v>
      </c>
      <c r="W33" s="45">
        <f t="shared" si="12"/>
        <v>3284.2</v>
      </c>
      <c r="X33" s="91">
        <f t="shared" si="12"/>
        <v>2834.80374</v>
      </c>
      <c r="Y33" s="83">
        <f t="shared" si="2"/>
        <v>69.4408276645935</v>
      </c>
    </row>
    <row r="34" spans="1:25" ht="32.25" outlineLevel="5" thickBot="1">
      <c r="A34" s="44" t="s">
        <v>66</v>
      </c>
      <c r="B34" s="24">
        <v>951</v>
      </c>
      <c r="C34" s="6" t="s">
        <v>12</v>
      </c>
      <c r="D34" s="6" t="s">
        <v>11</v>
      </c>
      <c r="E34" s="6" t="s">
        <v>9</v>
      </c>
      <c r="F34" s="6"/>
      <c r="G34" s="45">
        <v>4082.33</v>
      </c>
      <c r="H34" s="32">
        <v>3284.2</v>
      </c>
      <c r="I34" s="7">
        <v>3284.2</v>
      </c>
      <c r="J34" s="7">
        <v>3284.2</v>
      </c>
      <c r="K34" s="7">
        <v>3284.2</v>
      </c>
      <c r="L34" s="7">
        <v>3284.2</v>
      </c>
      <c r="M34" s="7">
        <v>3284.2</v>
      </c>
      <c r="N34" s="7">
        <v>3284.2</v>
      </c>
      <c r="O34" s="7">
        <v>3284.2</v>
      </c>
      <c r="P34" s="7">
        <v>3284.2</v>
      </c>
      <c r="Q34" s="7">
        <v>3284.2</v>
      </c>
      <c r="R34" s="7">
        <v>3284.2</v>
      </c>
      <c r="S34" s="7">
        <v>3284.2</v>
      </c>
      <c r="T34" s="7">
        <v>3284.2</v>
      </c>
      <c r="U34" s="7">
        <v>3284.2</v>
      </c>
      <c r="V34" s="7">
        <v>3284.2</v>
      </c>
      <c r="W34" s="65">
        <v>3284.2</v>
      </c>
      <c r="X34" s="92">
        <v>2834.80374</v>
      </c>
      <c r="Y34" s="83">
        <f t="shared" si="2"/>
        <v>69.4408276645935</v>
      </c>
    </row>
    <row r="35" spans="1:25" ht="32.25" outlineLevel="5" thickBot="1">
      <c r="A35" s="40" t="s">
        <v>192</v>
      </c>
      <c r="B35" s="22">
        <v>951</v>
      </c>
      <c r="C35" s="9" t="s">
        <v>191</v>
      </c>
      <c r="D35" s="9" t="s">
        <v>6</v>
      </c>
      <c r="E35" s="9" t="s">
        <v>5</v>
      </c>
      <c r="F35" s="9"/>
      <c r="G35" s="41">
        <f>G36</f>
        <v>0</v>
      </c>
      <c r="H35" s="41">
        <f aca="true" t="shared" si="13" ref="H35:X35">H36</f>
        <v>0</v>
      </c>
      <c r="I35" s="41">
        <f t="shared" si="13"/>
        <v>0</v>
      </c>
      <c r="J35" s="41">
        <f t="shared" si="13"/>
        <v>0</v>
      </c>
      <c r="K35" s="41">
        <f t="shared" si="13"/>
        <v>0</v>
      </c>
      <c r="L35" s="41">
        <f t="shared" si="13"/>
        <v>0</v>
      </c>
      <c r="M35" s="41">
        <f t="shared" si="13"/>
        <v>0</v>
      </c>
      <c r="N35" s="41">
        <f t="shared" si="13"/>
        <v>0</v>
      </c>
      <c r="O35" s="41">
        <f t="shared" si="13"/>
        <v>0</v>
      </c>
      <c r="P35" s="41">
        <f t="shared" si="13"/>
        <v>0</v>
      </c>
      <c r="Q35" s="41">
        <f t="shared" si="13"/>
        <v>0</v>
      </c>
      <c r="R35" s="41">
        <f t="shared" si="13"/>
        <v>0</v>
      </c>
      <c r="S35" s="41">
        <f t="shared" si="13"/>
        <v>0</v>
      </c>
      <c r="T35" s="41">
        <f t="shared" si="13"/>
        <v>0</v>
      </c>
      <c r="U35" s="41">
        <f t="shared" si="13"/>
        <v>0</v>
      </c>
      <c r="V35" s="41">
        <f t="shared" si="13"/>
        <v>0</v>
      </c>
      <c r="W35" s="41">
        <f t="shared" si="13"/>
        <v>0</v>
      </c>
      <c r="X35" s="93">
        <f t="shared" si="13"/>
        <v>0</v>
      </c>
      <c r="Y35" s="83">
        <v>0</v>
      </c>
    </row>
    <row r="36" spans="1:25" ht="16.5" outlineLevel="5" thickBot="1">
      <c r="A36" s="42" t="s">
        <v>194</v>
      </c>
      <c r="B36" s="23">
        <v>951</v>
      </c>
      <c r="C36" s="11" t="s">
        <v>191</v>
      </c>
      <c r="D36" s="11" t="s">
        <v>193</v>
      </c>
      <c r="E36" s="11" t="s">
        <v>5</v>
      </c>
      <c r="F36" s="11"/>
      <c r="G36" s="43">
        <f>G37+G39</f>
        <v>0</v>
      </c>
      <c r="H36" s="43">
        <f aca="true" t="shared" si="14" ref="H36:X36">H37+H39</f>
        <v>0</v>
      </c>
      <c r="I36" s="43">
        <f t="shared" si="14"/>
        <v>0</v>
      </c>
      <c r="J36" s="43">
        <f t="shared" si="14"/>
        <v>0</v>
      </c>
      <c r="K36" s="43">
        <f t="shared" si="14"/>
        <v>0</v>
      </c>
      <c r="L36" s="43">
        <f t="shared" si="14"/>
        <v>0</v>
      </c>
      <c r="M36" s="43">
        <f t="shared" si="14"/>
        <v>0</v>
      </c>
      <c r="N36" s="43">
        <f t="shared" si="14"/>
        <v>0</v>
      </c>
      <c r="O36" s="43">
        <f t="shared" si="14"/>
        <v>0</v>
      </c>
      <c r="P36" s="43">
        <f t="shared" si="14"/>
        <v>0</v>
      </c>
      <c r="Q36" s="43">
        <f t="shared" si="14"/>
        <v>0</v>
      </c>
      <c r="R36" s="43">
        <f t="shared" si="14"/>
        <v>0</v>
      </c>
      <c r="S36" s="43">
        <f t="shared" si="14"/>
        <v>0</v>
      </c>
      <c r="T36" s="43">
        <f t="shared" si="14"/>
        <v>0</v>
      </c>
      <c r="U36" s="43">
        <f t="shared" si="14"/>
        <v>0</v>
      </c>
      <c r="V36" s="43">
        <f t="shared" si="14"/>
        <v>0</v>
      </c>
      <c r="W36" s="43">
        <f t="shared" si="14"/>
        <v>0</v>
      </c>
      <c r="X36" s="94">
        <f t="shared" si="14"/>
        <v>0</v>
      </c>
      <c r="Y36" s="83">
        <v>0</v>
      </c>
    </row>
    <row r="37" spans="1:25" ht="32.25" outlineLevel="5" thickBot="1">
      <c r="A37" s="44" t="s">
        <v>196</v>
      </c>
      <c r="B37" s="24">
        <v>951</v>
      </c>
      <c r="C37" s="6" t="s">
        <v>191</v>
      </c>
      <c r="D37" s="6" t="s">
        <v>197</v>
      </c>
      <c r="E37" s="6" t="s">
        <v>5</v>
      </c>
      <c r="F37" s="6"/>
      <c r="G37" s="45">
        <f>G38</f>
        <v>0</v>
      </c>
      <c r="H37" s="45">
        <f aca="true" t="shared" si="15" ref="H37:X37">H38</f>
        <v>0</v>
      </c>
      <c r="I37" s="45">
        <f t="shared" si="15"/>
        <v>0</v>
      </c>
      <c r="J37" s="45">
        <f t="shared" si="15"/>
        <v>0</v>
      </c>
      <c r="K37" s="45">
        <f t="shared" si="15"/>
        <v>0</v>
      </c>
      <c r="L37" s="45">
        <f t="shared" si="15"/>
        <v>0</v>
      </c>
      <c r="M37" s="45">
        <f t="shared" si="15"/>
        <v>0</v>
      </c>
      <c r="N37" s="45">
        <f t="shared" si="15"/>
        <v>0</v>
      </c>
      <c r="O37" s="45">
        <f t="shared" si="15"/>
        <v>0</v>
      </c>
      <c r="P37" s="45">
        <f t="shared" si="15"/>
        <v>0</v>
      </c>
      <c r="Q37" s="45">
        <f t="shared" si="15"/>
        <v>0</v>
      </c>
      <c r="R37" s="45">
        <f t="shared" si="15"/>
        <v>0</v>
      </c>
      <c r="S37" s="45">
        <f t="shared" si="15"/>
        <v>0</v>
      </c>
      <c r="T37" s="45">
        <f t="shared" si="15"/>
        <v>0</v>
      </c>
      <c r="U37" s="45">
        <f t="shared" si="15"/>
        <v>0</v>
      </c>
      <c r="V37" s="45">
        <f t="shared" si="15"/>
        <v>0</v>
      </c>
      <c r="W37" s="45">
        <f t="shared" si="15"/>
        <v>0</v>
      </c>
      <c r="X37" s="95">
        <f t="shared" si="15"/>
        <v>0</v>
      </c>
      <c r="Y37" s="83">
        <v>0</v>
      </c>
    </row>
    <row r="38" spans="1:25" ht="16.5" outlineLevel="5" thickBot="1">
      <c r="A38" s="44" t="s">
        <v>74</v>
      </c>
      <c r="B38" s="24">
        <v>951</v>
      </c>
      <c r="C38" s="6" t="s">
        <v>191</v>
      </c>
      <c r="D38" s="6" t="s">
        <v>197</v>
      </c>
      <c r="E38" s="6" t="s">
        <v>15</v>
      </c>
      <c r="F38" s="6"/>
      <c r="G38" s="45">
        <v>0</v>
      </c>
      <c r="H38" s="3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65"/>
      <c r="X38" s="92">
        <v>0</v>
      </c>
      <c r="Y38" s="83">
        <v>0</v>
      </c>
    </row>
    <row r="39" spans="1:25" ht="32.25" outlineLevel="5" thickBot="1">
      <c r="A39" s="44" t="s">
        <v>195</v>
      </c>
      <c r="B39" s="24">
        <v>951</v>
      </c>
      <c r="C39" s="6" t="s">
        <v>191</v>
      </c>
      <c r="D39" s="6" t="s">
        <v>198</v>
      </c>
      <c r="E39" s="6" t="s">
        <v>5</v>
      </c>
      <c r="F39" s="6"/>
      <c r="G39" s="45">
        <f>G40</f>
        <v>0</v>
      </c>
      <c r="H39" s="45">
        <f aca="true" t="shared" si="16" ref="H39:X39">H40</f>
        <v>0</v>
      </c>
      <c r="I39" s="45">
        <f t="shared" si="16"/>
        <v>0</v>
      </c>
      <c r="J39" s="45">
        <f t="shared" si="16"/>
        <v>0</v>
      </c>
      <c r="K39" s="45">
        <f t="shared" si="16"/>
        <v>0</v>
      </c>
      <c r="L39" s="45">
        <f t="shared" si="16"/>
        <v>0</v>
      </c>
      <c r="M39" s="45">
        <f t="shared" si="16"/>
        <v>0</v>
      </c>
      <c r="N39" s="45">
        <f t="shared" si="16"/>
        <v>0</v>
      </c>
      <c r="O39" s="45">
        <f t="shared" si="16"/>
        <v>0</v>
      </c>
      <c r="P39" s="45">
        <f t="shared" si="16"/>
        <v>0</v>
      </c>
      <c r="Q39" s="45">
        <f t="shared" si="16"/>
        <v>0</v>
      </c>
      <c r="R39" s="45">
        <f t="shared" si="16"/>
        <v>0</v>
      </c>
      <c r="S39" s="45">
        <f t="shared" si="16"/>
        <v>0</v>
      </c>
      <c r="T39" s="45">
        <f t="shared" si="16"/>
        <v>0</v>
      </c>
      <c r="U39" s="45">
        <f t="shared" si="16"/>
        <v>0</v>
      </c>
      <c r="V39" s="45">
        <f t="shared" si="16"/>
        <v>0</v>
      </c>
      <c r="W39" s="45">
        <f t="shared" si="16"/>
        <v>0</v>
      </c>
      <c r="X39" s="95">
        <f t="shared" si="16"/>
        <v>0</v>
      </c>
      <c r="Y39" s="83">
        <v>0</v>
      </c>
    </row>
    <row r="40" spans="1:25" ht="16.5" outlineLevel="5" thickBot="1">
      <c r="A40" s="44" t="s">
        <v>74</v>
      </c>
      <c r="B40" s="24">
        <v>951</v>
      </c>
      <c r="C40" s="6" t="s">
        <v>191</v>
      </c>
      <c r="D40" s="6" t="s">
        <v>198</v>
      </c>
      <c r="E40" s="6" t="s">
        <v>15</v>
      </c>
      <c r="F40" s="6"/>
      <c r="G40" s="45">
        <v>0</v>
      </c>
      <c r="H40" s="3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65"/>
      <c r="X40" s="92">
        <v>0</v>
      </c>
      <c r="Y40" s="83">
        <v>0</v>
      </c>
    </row>
    <row r="41" spans="1:25" ht="16.5" outlineLevel="3" thickBot="1">
      <c r="A41" s="40" t="s">
        <v>75</v>
      </c>
      <c r="B41" s="22">
        <v>951</v>
      </c>
      <c r="C41" s="9" t="s">
        <v>13</v>
      </c>
      <c r="D41" s="9" t="s">
        <v>6</v>
      </c>
      <c r="E41" s="9" t="s">
        <v>5</v>
      </c>
      <c r="F41" s="9"/>
      <c r="G41" s="41">
        <f>G42</f>
        <v>500</v>
      </c>
      <c r="H41" s="41">
        <f aca="true" t="shared" si="17" ref="H41:X43">H42</f>
        <v>0</v>
      </c>
      <c r="I41" s="41">
        <f t="shared" si="17"/>
        <v>0</v>
      </c>
      <c r="J41" s="41">
        <f t="shared" si="17"/>
        <v>0</v>
      </c>
      <c r="K41" s="41">
        <f t="shared" si="17"/>
        <v>0</v>
      </c>
      <c r="L41" s="41">
        <f t="shared" si="17"/>
        <v>0</v>
      </c>
      <c r="M41" s="41">
        <f t="shared" si="17"/>
        <v>0</v>
      </c>
      <c r="N41" s="41">
        <f t="shared" si="17"/>
        <v>0</v>
      </c>
      <c r="O41" s="41">
        <f t="shared" si="17"/>
        <v>0</v>
      </c>
      <c r="P41" s="41">
        <f t="shared" si="17"/>
        <v>0</v>
      </c>
      <c r="Q41" s="41">
        <f t="shared" si="17"/>
        <v>0</v>
      </c>
      <c r="R41" s="41">
        <f t="shared" si="17"/>
        <v>0</v>
      </c>
      <c r="S41" s="41">
        <f t="shared" si="17"/>
        <v>0</v>
      </c>
      <c r="T41" s="41">
        <f t="shared" si="17"/>
        <v>0</v>
      </c>
      <c r="U41" s="41">
        <f t="shared" si="17"/>
        <v>0</v>
      </c>
      <c r="V41" s="41">
        <f t="shared" si="17"/>
        <v>0</v>
      </c>
      <c r="W41" s="41">
        <f t="shared" si="17"/>
        <v>0</v>
      </c>
      <c r="X41" s="93">
        <f t="shared" si="17"/>
        <v>0</v>
      </c>
      <c r="Y41" s="83">
        <f t="shared" si="2"/>
        <v>0</v>
      </c>
    </row>
    <row r="42" spans="1:25" ht="16.5" outlineLevel="3" thickBot="1">
      <c r="A42" s="42" t="s">
        <v>75</v>
      </c>
      <c r="B42" s="23">
        <v>951</v>
      </c>
      <c r="C42" s="11" t="s">
        <v>13</v>
      </c>
      <c r="D42" s="11" t="s">
        <v>117</v>
      </c>
      <c r="E42" s="11" t="s">
        <v>5</v>
      </c>
      <c r="F42" s="11"/>
      <c r="G42" s="43">
        <f>G43</f>
        <v>500</v>
      </c>
      <c r="H42" s="43">
        <f t="shared" si="17"/>
        <v>0</v>
      </c>
      <c r="I42" s="43">
        <f t="shared" si="17"/>
        <v>0</v>
      </c>
      <c r="J42" s="43">
        <f t="shared" si="17"/>
        <v>0</v>
      </c>
      <c r="K42" s="43">
        <f t="shared" si="17"/>
        <v>0</v>
      </c>
      <c r="L42" s="43">
        <f t="shared" si="17"/>
        <v>0</v>
      </c>
      <c r="M42" s="43">
        <f t="shared" si="17"/>
        <v>0</v>
      </c>
      <c r="N42" s="43">
        <f t="shared" si="17"/>
        <v>0</v>
      </c>
      <c r="O42" s="43">
        <f t="shared" si="17"/>
        <v>0</v>
      </c>
      <c r="P42" s="43">
        <f t="shared" si="17"/>
        <v>0</v>
      </c>
      <c r="Q42" s="43">
        <f t="shared" si="17"/>
        <v>0</v>
      </c>
      <c r="R42" s="43">
        <f t="shared" si="17"/>
        <v>0</v>
      </c>
      <c r="S42" s="43">
        <f t="shared" si="17"/>
        <v>0</v>
      </c>
      <c r="T42" s="43">
        <f t="shared" si="17"/>
        <v>0</v>
      </c>
      <c r="U42" s="43">
        <f t="shared" si="17"/>
        <v>0</v>
      </c>
      <c r="V42" s="43">
        <f t="shared" si="17"/>
        <v>0</v>
      </c>
      <c r="W42" s="43">
        <f t="shared" si="17"/>
        <v>0</v>
      </c>
      <c r="X42" s="94">
        <f t="shared" si="17"/>
        <v>0</v>
      </c>
      <c r="Y42" s="83">
        <f t="shared" si="2"/>
        <v>0</v>
      </c>
    </row>
    <row r="43" spans="1:25" ht="16.5" outlineLevel="4" thickBot="1">
      <c r="A43" s="44" t="s">
        <v>76</v>
      </c>
      <c r="B43" s="24">
        <v>951</v>
      </c>
      <c r="C43" s="6" t="s">
        <v>13</v>
      </c>
      <c r="D43" s="6" t="s">
        <v>16</v>
      </c>
      <c r="E43" s="6" t="s">
        <v>5</v>
      </c>
      <c r="F43" s="6"/>
      <c r="G43" s="45">
        <f>G44</f>
        <v>500</v>
      </c>
      <c r="H43" s="45">
        <f t="shared" si="17"/>
        <v>0</v>
      </c>
      <c r="I43" s="45">
        <f t="shared" si="17"/>
        <v>0</v>
      </c>
      <c r="J43" s="45">
        <f t="shared" si="17"/>
        <v>0</v>
      </c>
      <c r="K43" s="45">
        <f t="shared" si="17"/>
        <v>0</v>
      </c>
      <c r="L43" s="45">
        <f t="shared" si="17"/>
        <v>0</v>
      </c>
      <c r="M43" s="45">
        <f t="shared" si="17"/>
        <v>0</v>
      </c>
      <c r="N43" s="45">
        <f t="shared" si="17"/>
        <v>0</v>
      </c>
      <c r="O43" s="45">
        <f t="shared" si="17"/>
        <v>0</v>
      </c>
      <c r="P43" s="45">
        <f t="shared" si="17"/>
        <v>0</v>
      </c>
      <c r="Q43" s="45">
        <f t="shared" si="17"/>
        <v>0</v>
      </c>
      <c r="R43" s="45">
        <f t="shared" si="17"/>
        <v>0</v>
      </c>
      <c r="S43" s="45">
        <f t="shared" si="17"/>
        <v>0</v>
      </c>
      <c r="T43" s="45">
        <f t="shared" si="17"/>
        <v>0</v>
      </c>
      <c r="U43" s="45">
        <f t="shared" si="17"/>
        <v>0</v>
      </c>
      <c r="V43" s="45">
        <f t="shared" si="17"/>
        <v>0</v>
      </c>
      <c r="W43" s="45">
        <f t="shared" si="17"/>
        <v>0</v>
      </c>
      <c r="X43" s="95">
        <f t="shared" si="17"/>
        <v>0</v>
      </c>
      <c r="Y43" s="83">
        <f t="shared" si="2"/>
        <v>0</v>
      </c>
    </row>
    <row r="44" spans="1:25" ht="16.5" outlineLevel="5" thickBot="1">
      <c r="A44" s="44" t="s">
        <v>74</v>
      </c>
      <c r="B44" s="24">
        <v>951</v>
      </c>
      <c r="C44" s="6" t="s">
        <v>13</v>
      </c>
      <c r="D44" s="6" t="s">
        <v>16</v>
      </c>
      <c r="E44" s="6" t="s">
        <v>15</v>
      </c>
      <c r="F44" s="6"/>
      <c r="G44" s="45">
        <v>500</v>
      </c>
      <c r="H44" s="3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65"/>
      <c r="X44" s="92">
        <v>0</v>
      </c>
      <c r="Y44" s="83">
        <f t="shared" si="2"/>
        <v>0</v>
      </c>
    </row>
    <row r="45" spans="1:25" ht="15.75" customHeight="1" outlineLevel="3" thickBot="1">
      <c r="A45" s="40" t="s">
        <v>77</v>
      </c>
      <c r="B45" s="22">
        <v>951</v>
      </c>
      <c r="C45" s="9" t="s">
        <v>238</v>
      </c>
      <c r="D45" s="9" t="s">
        <v>6</v>
      </c>
      <c r="E45" s="9" t="s">
        <v>5</v>
      </c>
      <c r="F45" s="9"/>
      <c r="G45" s="41">
        <f>G46+G51+G54+G57+G61+G64+G66+G68</f>
        <v>49871.350000000006</v>
      </c>
      <c r="H45" s="41">
        <f aca="true" t="shared" si="18" ref="H45:W45">H46+H51+H54+H57+H61+H64+H66+H68</f>
        <v>0</v>
      </c>
      <c r="I45" s="41">
        <f t="shared" si="18"/>
        <v>0</v>
      </c>
      <c r="J45" s="41">
        <f t="shared" si="18"/>
        <v>0</v>
      </c>
      <c r="K45" s="41">
        <f t="shared" si="18"/>
        <v>0</v>
      </c>
      <c r="L45" s="41">
        <f t="shared" si="18"/>
        <v>0</v>
      </c>
      <c r="M45" s="41">
        <f t="shared" si="18"/>
        <v>0</v>
      </c>
      <c r="N45" s="41">
        <f t="shared" si="18"/>
        <v>0</v>
      </c>
      <c r="O45" s="41">
        <f t="shared" si="18"/>
        <v>0</v>
      </c>
      <c r="P45" s="41">
        <f t="shared" si="18"/>
        <v>0</v>
      </c>
      <c r="Q45" s="41">
        <f t="shared" si="18"/>
        <v>0</v>
      </c>
      <c r="R45" s="41">
        <f t="shared" si="18"/>
        <v>0</v>
      </c>
      <c r="S45" s="41">
        <f t="shared" si="18"/>
        <v>0</v>
      </c>
      <c r="T45" s="41">
        <f t="shared" si="18"/>
        <v>0</v>
      </c>
      <c r="U45" s="41">
        <f t="shared" si="18"/>
        <v>0</v>
      </c>
      <c r="V45" s="41">
        <f t="shared" si="18"/>
        <v>0</v>
      </c>
      <c r="W45" s="41">
        <f t="shared" si="18"/>
        <v>0</v>
      </c>
      <c r="X45" s="96">
        <f>X46+X51+X54+X57+X61+X64+X66+X68</f>
        <v>29177.903830000003</v>
      </c>
      <c r="Y45" s="83">
        <f t="shared" si="2"/>
        <v>58.50634448435825</v>
      </c>
    </row>
    <row r="46" spans="1:25" ht="32.25" outlineLevel="3" thickBot="1">
      <c r="A46" s="42" t="s">
        <v>123</v>
      </c>
      <c r="B46" s="23">
        <v>951</v>
      </c>
      <c r="C46" s="11" t="s">
        <v>238</v>
      </c>
      <c r="D46" s="11" t="s">
        <v>118</v>
      </c>
      <c r="E46" s="11" t="s">
        <v>5</v>
      </c>
      <c r="F46" s="11"/>
      <c r="G46" s="43">
        <f>G47+G49</f>
        <v>1644</v>
      </c>
      <c r="H46" s="43">
        <f aca="true" t="shared" si="19" ref="H46:W46">H47+H49</f>
        <v>0</v>
      </c>
      <c r="I46" s="43">
        <f t="shared" si="19"/>
        <v>0</v>
      </c>
      <c r="J46" s="43">
        <f t="shared" si="19"/>
        <v>0</v>
      </c>
      <c r="K46" s="43">
        <f t="shared" si="19"/>
        <v>0</v>
      </c>
      <c r="L46" s="43">
        <f t="shared" si="19"/>
        <v>0</v>
      </c>
      <c r="M46" s="43">
        <f t="shared" si="19"/>
        <v>0</v>
      </c>
      <c r="N46" s="43">
        <f t="shared" si="19"/>
        <v>0</v>
      </c>
      <c r="O46" s="43">
        <f t="shared" si="19"/>
        <v>0</v>
      </c>
      <c r="P46" s="43">
        <f t="shared" si="19"/>
        <v>0</v>
      </c>
      <c r="Q46" s="43">
        <f t="shared" si="19"/>
        <v>0</v>
      </c>
      <c r="R46" s="43">
        <f t="shared" si="19"/>
        <v>0</v>
      </c>
      <c r="S46" s="43">
        <f t="shared" si="19"/>
        <v>0</v>
      </c>
      <c r="T46" s="43">
        <f t="shared" si="19"/>
        <v>0</v>
      </c>
      <c r="U46" s="43">
        <f t="shared" si="19"/>
        <v>0</v>
      </c>
      <c r="V46" s="43">
        <f t="shared" si="19"/>
        <v>0</v>
      </c>
      <c r="W46" s="43">
        <f t="shared" si="19"/>
        <v>0</v>
      </c>
      <c r="X46" s="97">
        <f>X47+X49</f>
        <v>980.27305</v>
      </c>
      <c r="Y46" s="83">
        <f t="shared" si="2"/>
        <v>59.62731447688564</v>
      </c>
    </row>
    <row r="47" spans="1:25" ht="32.25" outlineLevel="4" thickBot="1">
      <c r="A47" s="44" t="s">
        <v>78</v>
      </c>
      <c r="B47" s="24">
        <v>951</v>
      </c>
      <c r="C47" s="6" t="s">
        <v>238</v>
      </c>
      <c r="D47" s="6" t="s">
        <v>17</v>
      </c>
      <c r="E47" s="6" t="s">
        <v>5</v>
      </c>
      <c r="F47" s="6"/>
      <c r="G47" s="45">
        <f>G48</f>
        <v>1300</v>
      </c>
      <c r="H47" s="45">
        <f aca="true" t="shared" si="20" ref="H47:X47">H48</f>
        <v>0</v>
      </c>
      <c r="I47" s="45">
        <f t="shared" si="20"/>
        <v>0</v>
      </c>
      <c r="J47" s="45">
        <f t="shared" si="20"/>
        <v>0</v>
      </c>
      <c r="K47" s="45">
        <f t="shared" si="20"/>
        <v>0</v>
      </c>
      <c r="L47" s="45">
        <f t="shared" si="20"/>
        <v>0</v>
      </c>
      <c r="M47" s="45">
        <f t="shared" si="20"/>
        <v>0</v>
      </c>
      <c r="N47" s="45">
        <f t="shared" si="20"/>
        <v>0</v>
      </c>
      <c r="O47" s="45">
        <f t="shared" si="20"/>
        <v>0</v>
      </c>
      <c r="P47" s="45">
        <f t="shared" si="20"/>
        <v>0</v>
      </c>
      <c r="Q47" s="45">
        <f t="shared" si="20"/>
        <v>0</v>
      </c>
      <c r="R47" s="45">
        <f t="shared" si="20"/>
        <v>0</v>
      </c>
      <c r="S47" s="45">
        <f t="shared" si="20"/>
        <v>0</v>
      </c>
      <c r="T47" s="45">
        <f t="shared" si="20"/>
        <v>0</v>
      </c>
      <c r="U47" s="45">
        <f t="shared" si="20"/>
        <v>0</v>
      </c>
      <c r="V47" s="45">
        <f t="shared" si="20"/>
        <v>0</v>
      </c>
      <c r="W47" s="45">
        <f t="shared" si="20"/>
        <v>0</v>
      </c>
      <c r="X47" s="95">
        <f t="shared" si="20"/>
        <v>950</v>
      </c>
      <c r="Y47" s="83">
        <f t="shared" si="2"/>
        <v>73.07692307692307</v>
      </c>
    </row>
    <row r="48" spans="1:25" ht="32.25" outlineLevel="5" thickBot="1">
      <c r="A48" s="44" t="s">
        <v>66</v>
      </c>
      <c r="B48" s="24">
        <v>951</v>
      </c>
      <c r="C48" s="6" t="s">
        <v>238</v>
      </c>
      <c r="D48" s="6" t="s">
        <v>17</v>
      </c>
      <c r="E48" s="6" t="s">
        <v>9</v>
      </c>
      <c r="F48" s="6"/>
      <c r="G48" s="45">
        <v>1300</v>
      </c>
      <c r="H48" s="3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65"/>
      <c r="X48" s="92">
        <v>950</v>
      </c>
      <c r="Y48" s="83">
        <f t="shared" si="2"/>
        <v>73.07692307692307</v>
      </c>
    </row>
    <row r="49" spans="1:25" ht="32.25" outlineLevel="5" thickBot="1">
      <c r="A49" s="44" t="s">
        <v>208</v>
      </c>
      <c r="B49" s="24">
        <v>951</v>
      </c>
      <c r="C49" s="6" t="s">
        <v>238</v>
      </c>
      <c r="D49" s="6" t="s">
        <v>209</v>
      </c>
      <c r="E49" s="6" t="s">
        <v>5</v>
      </c>
      <c r="F49" s="6"/>
      <c r="G49" s="45">
        <f>G50</f>
        <v>344</v>
      </c>
      <c r="H49" s="45">
        <f aca="true" t="shared" si="21" ref="H49:X49">H50</f>
        <v>0</v>
      </c>
      <c r="I49" s="45">
        <f t="shared" si="21"/>
        <v>0</v>
      </c>
      <c r="J49" s="45">
        <f t="shared" si="21"/>
        <v>0</v>
      </c>
      <c r="K49" s="45">
        <f t="shared" si="21"/>
        <v>0</v>
      </c>
      <c r="L49" s="45">
        <f t="shared" si="21"/>
        <v>0</v>
      </c>
      <c r="M49" s="45">
        <f t="shared" si="21"/>
        <v>0</v>
      </c>
      <c r="N49" s="45">
        <f t="shared" si="21"/>
        <v>0</v>
      </c>
      <c r="O49" s="45">
        <f t="shared" si="21"/>
        <v>0</v>
      </c>
      <c r="P49" s="45">
        <f t="shared" si="21"/>
        <v>0</v>
      </c>
      <c r="Q49" s="45">
        <f t="shared" si="21"/>
        <v>0</v>
      </c>
      <c r="R49" s="45">
        <f t="shared" si="21"/>
        <v>0</v>
      </c>
      <c r="S49" s="45">
        <f t="shared" si="21"/>
        <v>0</v>
      </c>
      <c r="T49" s="45">
        <f t="shared" si="21"/>
        <v>0</v>
      </c>
      <c r="U49" s="45">
        <f t="shared" si="21"/>
        <v>0</v>
      </c>
      <c r="V49" s="45">
        <f t="shared" si="21"/>
        <v>0</v>
      </c>
      <c r="W49" s="45">
        <f t="shared" si="21"/>
        <v>0</v>
      </c>
      <c r="X49" s="95">
        <f t="shared" si="21"/>
        <v>30.27305</v>
      </c>
      <c r="Y49" s="83">
        <f t="shared" si="2"/>
        <v>8.80030523255814</v>
      </c>
    </row>
    <row r="50" spans="1:25" ht="32.25" outlineLevel="5" thickBot="1">
      <c r="A50" s="44" t="s">
        <v>66</v>
      </c>
      <c r="B50" s="24">
        <v>951</v>
      </c>
      <c r="C50" s="6" t="s">
        <v>238</v>
      </c>
      <c r="D50" s="6" t="s">
        <v>209</v>
      </c>
      <c r="E50" s="6" t="s">
        <v>9</v>
      </c>
      <c r="F50" s="6"/>
      <c r="G50" s="45">
        <v>344</v>
      </c>
      <c r="H50" s="3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65"/>
      <c r="X50" s="92">
        <v>30.27305</v>
      </c>
      <c r="Y50" s="83">
        <f t="shared" si="2"/>
        <v>8.80030523255814</v>
      </c>
    </row>
    <row r="51" spans="1:25" ht="63" customHeight="1" outlineLevel="6" thickBot="1">
      <c r="A51" s="42" t="s">
        <v>113</v>
      </c>
      <c r="B51" s="23">
        <v>951</v>
      </c>
      <c r="C51" s="11" t="s">
        <v>238</v>
      </c>
      <c r="D51" s="11" t="s">
        <v>114</v>
      </c>
      <c r="E51" s="11" t="s">
        <v>5</v>
      </c>
      <c r="F51" s="11"/>
      <c r="G51" s="43">
        <f aca="true" t="shared" si="22" ref="G51:P52">G52</f>
        <v>13931.36</v>
      </c>
      <c r="H51" s="43">
        <f t="shared" si="22"/>
        <v>0</v>
      </c>
      <c r="I51" s="43">
        <f t="shared" si="22"/>
        <v>0</v>
      </c>
      <c r="J51" s="43">
        <f t="shared" si="22"/>
        <v>0</v>
      </c>
      <c r="K51" s="43">
        <f t="shared" si="22"/>
        <v>0</v>
      </c>
      <c r="L51" s="43">
        <f t="shared" si="22"/>
        <v>0</v>
      </c>
      <c r="M51" s="43">
        <f t="shared" si="22"/>
        <v>0</v>
      </c>
      <c r="N51" s="43">
        <f t="shared" si="22"/>
        <v>0</v>
      </c>
      <c r="O51" s="43">
        <f t="shared" si="22"/>
        <v>0</v>
      </c>
      <c r="P51" s="43">
        <f t="shared" si="22"/>
        <v>0</v>
      </c>
      <c r="Q51" s="43">
        <f aca="true" t="shared" si="23" ref="Q51:X52">Q52</f>
        <v>0</v>
      </c>
      <c r="R51" s="43">
        <f t="shared" si="23"/>
        <v>0</v>
      </c>
      <c r="S51" s="43">
        <f t="shared" si="23"/>
        <v>0</v>
      </c>
      <c r="T51" s="43">
        <f t="shared" si="23"/>
        <v>0</v>
      </c>
      <c r="U51" s="43">
        <f t="shared" si="23"/>
        <v>0</v>
      </c>
      <c r="V51" s="43">
        <f t="shared" si="23"/>
        <v>0</v>
      </c>
      <c r="W51" s="43">
        <f t="shared" si="23"/>
        <v>0</v>
      </c>
      <c r="X51" s="94">
        <f>X52</f>
        <v>9539.0701</v>
      </c>
      <c r="Y51" s="83">
        <f t="shared" si="2"/>
        <v>68.4719230570454</v>
      </c>
    </row>
    <row r="52" spans="1:25" ht="16.5" outlineLevel="4" thickBot="1">
      <c r="A52" s="44" t="s">
        <v>68</v>
      </c>
      <c r="B52" s="24">
        <v>951</v>
      </c>
      <c r="C52" s="6" t="s">
        <v>238</v>
      </c>
      <c r="D52" s="6" t="s">
        <v>11</v>
      </c>
      <c r="E52" s="6" t="s">
        <v>5</v>
      </c>
      <c r="F52" s="6"/>
      <c r="G52" s="45">
        <f t="shared" si="22"/>
        <v>13931.36</v>
      </c>
      <c r="H52" s="45">
        <f t="shared" si="22"/>
        <v>0</v>
      </c>
      <c r="I52" s="45">
        <f t="shared" si="22"/>
        <v>0</v>
      </c>
      <c r="J52" s="45">
        <f t="shared" si="22"/>
        <v>0</v>
      </c>
      <c r="K52" s="45">
        <f t="shared" si="22"/>
        <v>0</v>
      </c>
      <c r="L52" s="45">
        <f t="shared" si="22"/>
        <v>0</v>
      </c>
      <c r="M52" s="45">
        <f t="shared" si="22"/>
        <v>0</v>
      </c>
      <c r="N52" s="45">
        <f t="shared" si="22"/>
        <v>0</v>
      </c>
      <c r="O52" s="45">
        <f t="shared" si="22"/>
        <v>0</v>
      </c>
      <c r="P52" s="45">
        <f t="shared" si="22"/>
        <v>0</v>
      </c>
      <c r="Q52" s="45">
        <f t="shared" si="23"/>
        <v>0</v>
      </c>
      <c r="R52" s="45">
        <f t="shared" si="23"/>
        <v>0</v>
      </c>
      <c r="S52" s="45">
        <f t="shared" si="23"/>
        <v>0</v>
      </c>
      <c r="T52" s="45">
        <f t="shared" si="23"/>
        <v>0</v>
      </c>
      <c r="U52" s="45">
        <f t="shared" si="23"/>
        <v>0</v>
      </c>
      <c r="V52" s="45">
        <f t="shared" si="23"/>
        <v>0</v>
      </c>
      <c r="W52" s="45">
        <f t="shared" si="23"/>
        <v>0</v>
      </c>
      <c r="X52" s="91">
        <f t="shared" si="23"/>
        <v>9539.0701</v>
      </c>
      <c r="Y52" s="83">
        <f t="shared" si="2"/>
        <v>68.4719230570454</v>
      </c>
    </row>
    <row r="53" spans="1:25" ht="32.25" outlineLevel="5" thickBot="1">
      <c r="A53" s="44" t="s">
        <v>66</v>
      </c>
      <c r="B53" s="24">
        <v>951</v>
      </c>
      <c r="C53" s="6" t="s">
        <v>238</v>
      </c>
      <c r="D53" s="6" t="s">
        <v>11</v>
      </c>
      <c r="E53" s="6" t="s">
        <v>9</v>
      </c>
      <c r="F53" s="6"/>
      <c r="G53" s="45">
        <v>13931.36</v>
      </c>
      <c r="H53" s="3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65"/>
      <c r="X53" s="92">
        <v>9539.0701</v>
      </c>
      <c r="Y53" s="83">
        <f t="shared" si="2"/>
        <v>68.4719230570454</v>
      </c>
    </row>
    <row r="54" spans="1:25" ht="63.75" outlineLevel="6" thickBot="1">
      <c r="A54" s="42" t="s">
        <v>120</v>
      </c>
      <c r="B54" s="23">
        <v>951</v>
      </c>
      <c r="C54" s="11" t="s">
        <v>238</v>
      </c>
      <c r="D54" s="11" t="s">
        <v>119</v>
      </c>
      <c r="E54" s="11" t="s">
        <v>5</v>
      </c>
      <c r="F54" s="11"/>
      <c r="G54" s="43">
        <f>G55</f>
        <v>555</v>
      </c>
      <c r="H54" s="43">
        <f aca="true" t="shared" si="24" ref="H54:W54">H55</f>
        <v>0</v>
      </c>
      <c r="I54" s="43">
        <f t="shared" si="24"/>
        <v>0</v>
      </c>
      <c r="J54" s="43">
        <f t="shared" si="24"/>
        <v>0</v>
      </c>
      <c r="K54" s="43">
        <f t="shared" si="24"/>
        <v>0</v>
      </c>
      <c r="L54" s="43">
        <f t="shared" si="24"/>
        <v>0</v>
      </c>
      <c r="M54" s="43">
        <f t="shared" si="24"/>
        <v>0</v>
      </c>
      <c r="N54" s="43">
        <f t="shared" si="24"/>
        <v>0</v>
      </c>
      <c r="O54" s="43">
        <f t="shared" si="24"/>
        <v>0</v>
      </c>
      <c r="P54" s="43">
        <f t="shared" si="24"/>
        <v>0</v>
      </c>
      <c r="Q54" s="43">
        <f t="shared" si="24"/>
        <v>0</v>
      </c>
      <c r="R54" s="43">
        <f t="shared" si="24"/>
        <v>0</v>
      </c>
      <c r="S54" s="43">
        <f t="shared" si="24"/>
        <v>0</v>
      </c>
      <c r="T54" s="43">
        <f t="shared" si="24"/>
        <v>0</v>
      </c>
      <c r="U54" s="43">
        <f t="shared" si="24"/>
        <v>0</v>
      </c>
      <c r="V54" s="43">
        <f t="shared" si="24"/>
        <v>0</v>
      </c>
      <c r="W54" s="43">
        <f t="shared" si="24"/>
        <v>0</v>
      </c>
      <c r="X54" s="94">
        <f>X55</f>
        <v>277.89792</v>
      </c>
      <c r="Y54" s="83">
        <f t="shared" si="2"/>
        <v>50.071697297297305</v>
      </c>
    </row>
    <row r="55" spans="1:25" ht="46.5" customHeight="1" outlineLevel="4" thickBot="1">
      <c r="A55" s="44" t="s">
        <v>79</v>
      </c>
      <c r="B55" s="24">
        <v>951</v>
      </c>
      <c r="C55" s="6" t="s">
        <v>238</v>
      </c>
      <c r="D55" s="6" t="s">
        <v>18</v>
      </c>
      <c r="E55" s="6" t="s">
        <v>5</v>
      </c>
      <c r="F55" s="6"/>
      <c r="G55" s="45">
        <f>G56</f>
        <v>555</v>
      </c>
      <c r="H55" s="45">
        <f aca="true" t="shared" si="25" ref="H55:X55">H56</f>
        <v>0</v>
      </c>
      <c r="I55" s="45">
        <f t="shared" si="25"/>
        <v>0</v>
      </c>
      <c r="J55" s="45">
        <f t="shared" si="25"/>
        <v>0</v>
      </c>
      <c r="K55" s="45">
        <f t="shared" si="25"/>
        <v>0</v>
      </c>
      <c r="L55" s="45">
        <f t="shared" si="25"/>
        <v>0</v>
      </c>
      <c r="M55" s="45">
        <f t="shared" si="25"/>
        <v>0</v>
      </c>
      <c r="N55" s="45">
        <f t="shared" si="25"/>
        <v>0</v>
      </c>
      <c r="O55" s="45">
        <f t="shared" si="25"/>
        <v>0</v>
      </c>
      <c r="P55" s="45">
        <f t="shared" si="25"/>
        <v>0</v>
      </c>
      <c r="Q55" s="45">
        <f t="shared" si="25"/>
        <v>0</v>
      </c>
      <c r="R55" s="45">
        <f t="shared" si="25"/>
        <v>0</v>
      </c>
      <c r="S55" s="45">
        <f t="shared" si="25"/>
        <v>0</v>
      </c>
      <c r="T55" s="45">
        <f t="shared" si="25"/>
        <v>0</v>
      </c>
      <c r="U55" s="45">
        <f t="shared" si="25"/>
        <v>0</v>
      </c>
      <c r="V55" s="45">
        <f t="shared" si="25"/>
        <v>0</v>
      </c>
      <c r="W55" s="45">
        <f t="shared" si="25"/>
        <v>0</v>
      </c>
      <c r="X55" s="95">
        <f t="shared" si="25"/>
        <v>277.89792</v>
      </c>
      <c r="Y55" s="83">
        <f t="shared" si="2"/>
        <v>50.071697297297305</v>
      </c>
    </row>
    <row r="56" spans="1:25" ht="32.25" outlineLevel="5" thickBot="1">
      <c r="A56" s="44" t="s">
        <v>66</v>
      </c>
      <c r="B56" s="24">
        <v>951</v>
      </c>
      <c r="C56" s="6" t="s">
        <v>238</v>
      </c>
      <c r="D56" s="6" t="s">
        <v>18</v>
      </c>
      <c r="E56" s="6" t="s">
        <v>9</v>
      </c>
      <c r="F56" s="6"/>
      <c r="G56" s="45">
        <v>555</v>
      </c>
      <c r="H56" s="3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5"/>
      <c r="X56" s="92">
        <v>277.89792</v>
      </c>
      <c r="Y56" s="83">
        <f t="shared" si="2"/>
        <v>50.071697297297305</v>
      </c>
    </row>
    <row r="57" spans="1:25" ht="32.25" customHeight="1" outlineLevel="6" thickBot="1">
      <c r="A57" s="42" t="s">
        <v>122</v>
      </c>
      <c r="B57" s="23">
        <v>951</v>
      </c>
      <c r="C57" s="11" t="s">
        <v>238</v>
      </c>
      <c r="D57" s="11" t="s">
        <v>121</v>
      </c>
      <c r="E57" s="11" t="s">
        <v>5</v>
      </c>
      <c r="F57" s="11"/>
      <c r="G57" s="43">
        <f>G58+G59</f>
        <v>6027.4400000000005</v>
      </c>
      <c r="H57" s="43">
        <f aca="true" t="shared" si="26" ref="H57:W57">H58+H59</f>
        <v>0</v>
      </c>
      <c r="I57" s="43">
        <f t="shared" si="26"/>
        <v>0</v>
      </c>
      <c r="J57" s="43">
        <f t="shared" si="26"/>
        <v>0</v>
      </c>
      <c r="K57" s="43">
        <f t="shared" si="26"/>
        <v>0</v>
      </c>
      <c r="L57" s="43">
        <f t="shared" si="26"/>
        <v>0</v>
      </c>
      <c r="M57" s="43">
        <f t="shared" si="26"/>
        <v>0</v>
      </c>
      <c r="N57" s="43">
        <f t="shared" si="26"/>
        <v>0</v>
      </c>
      <c r="O57" s="43">
        <f t="shared" si="26"/>
        <v>0</v>
      </c>
      <c r="P57" s="43">
        <f t="shared" si="26"/>
        <v>0</v>
      </c>
      <c r="Q57" s="43">
        <f t="shared" si="26"/>
        <v>0</v>
      </c>
      <c r="R57" s="43">
        <f t="shared" si="26"/>
        <v>0</v>
      </c>
      <c r="S57" s="43">
        <f t="shared" si="26"/>
        <v>0</v>
      </c>
      <c r="T57" s="43">
        <f t="shared" si="26"/>
        <v>0</v>
      </c>
      <c r="U57" s="43">
        <f t="shared" si="26"/>
        <v>0</v>
      </c>
      <c r="V57" s="43">
        <f t="shared" si="26"/>
        <v>0</v>
      </c>
      <c r="W57" s="43">
        <f t="shared" si="26"/>
        <v>0</v>
      </c>
      <c r="X57" s="97">
        <f>X58+X59</f>
        <v>1067.9833</v>
      </c>
      <c r="Y57" s="83">
        <f t="shared" si="2"/>
        <v>17.71868819930186</v>
      </c>
    </row>
    <row r="58" spans="1:25" ht="15.75" customHeight="1" outlineLevel="4" thickBot="1">
      <c r="A58" s="44" t="s">
        <v>80</v>
      </c>
      <c r="B58" s="24">
        <v>951</v>
      </c>
      <c r="C58" s="6" t="s">
        <v>238</v>
      </c>
      <c r="D58" s="6" t="s">
        <v>121</v>
      </c>
      <c r="E58" s="6" t="s">
        <v>9</v>
      </c>
      <c r="F58" s="6"/>
      <c r="G58" s="45">
        <v>3000</v>
      </c>
      <c r="H58" s="32">
        <f aca="true" t="shared" si="27" ref="H58:W58">H60</f>
        <v>0</v>
      </c>
      <c r="I58" s="7">
        <f t="shared" si="27"/>
        <v>0</v>
      </c>
      <c r="J58" s="7">
        <f t="shared" si="27"/>
        <v>0</v>
      </c>
      <c r="K58" s="7">
        <f t="shared" si="27"/>
        <v>0</v>
      </c>
      <c r="L58" s="7">
        <f t="shared" si="27"/>
        <v>0</v>
      </c>
      <c r="M58" s="7">
        <f t="shared" si="27"/>
        <v>0</v>
      </c>
      <c r="N58" s="7">
        <f t="shared" si="27"/>
        <v>0</v>
      </c>
      <c r="O58" s="7">
        <f t="shared" si="27"/>
        <v>0</v>
      </c>
      <c r="P58" s="7">
        <f t="shared" si="27"/>
        <v>0</v>
      </c>
      <c r="Q58" s="7">
        <f t="shared" si="27"/>
        <v>0</v>
      </c>
      <c r="R58" s="7">
        <f t="shared" si="27"/>
        <v>0</v>
      </c>
      <c r="S58" s="7">
        <f t="shared" si="27"/>
        <v>0</v>
      </c>
      <c r="T58" s="7">
        <f t="shared" si="27"/>
        <v>0</v>
      </c>
      <c r="U58" s="7">
        <f t="shared" si="27"/>
        <v>0</v>
      </c>
      <c r="V58" s="7">
        <f t="shared" si="27"/>
        <v>0</v>
      </c>
      <c r="W58" s="65">
        <f t="shared" si="27"/>
        <v>0</v>
      </c>
      <c r="X58" s="92">
        <v>0</v>
      </c>
      <c r="Y58" s="83">
        <f t="shared" si="2"/>
        <v>0</v>
      </c>
    </row>
    <row r="59" spans="1:25" ht="15.75" customHeight="1" outlineLevel="4" thickBot="1">
      <c r="A59" s="44" t="s">
        <v>80</v>
      </c>
      <c r="B59" s="24">
        <v>951</v>
      </c>
      <c r="C59" s="6" t="s">
        <v>238</v>
      </c>
      <c r="D59" s="6" t="s">
        <v>19</v>
      </c>
      <c r="E59" s="6" t="s">
        <v>5</v>
      </c>
      <c r="F59" s="6"/>
      <c r="G59" s="45">
        <f>G60</f>
        <v>3027.44</v>
      </c>
      <c r="H59" s="45">
        <f aca="true" t="shared" si="28" ref="H59:W59">H60</f>
        <v>0</v>
      </c>
      <c r="I59" s="45">
        <f t="shared" si="28"/>
        <v>0</v>
      </c>
      <c r="J59" s="45">
        <f t="shared" si="28"/>
        <v>0</v>
      </c>
      <c r="K59" s="45">
        <f t="shared" si="28"/>
        <v>0</v>
      </c>
      <c r="L59" s="45">
        <f t="shared" si="28"/>
        <v>0</v>
      </c>
      <c r="M59" s="45">
        <f t="shared" si="28"/>
        <v>0</v>
      </c>
      <c r="N59" s="45">
        <f t="shared" si="28"/>
        <v>0</v>
      </c>
      <c r="O59" s="45">
        <f t="shared" si="28"/>
        <v>0</v>
      </c>
      <c r="P59" s="45">
        <f t="shared" si="28"/>
        <v>0</v>
      </c>
      <c r="Q59" s="45">
        <f t="shared" si="28"/>
        <v>0</v>
      </c>
      <c r="R59" s="45">
        <f t="shared" si="28"/>
        <v>0</v>
      </c>
      <c r="S59" s="45">
        <f t="shared" si="28"/>
        <v>0</v>
      </c>
      <c r="T59" s="45">
        <f t="shared" si="28"/>
        <v>0</v>
      </c>
      <c r="U59" s="45">
        <f t="shared" si="28"/>
        <v>0</v>
      </c>
      <c r="V59" s="45">
        <f t="shared" si="28"/>
        <v>0</v>
      </c>
      <c r="W59" s="45">
        <f t="shared" si="28"/>
        <v>0</v>
      </c>
      <c r="X59" s="91">
        <f>X60</f>
        <v>1067.9833</v>
      </c>
      <c r="Y59" s="83">
        <f t="shared" si="2"/>
        <v>35.276778400232544</v>
      </c>
    </row>
    <row r="60" spans="1:25" ht="32.25" outlineLevel="5" thickBot="1">
      <c r="A60" s="44" t="s">
        <v>66</v>
      </c>
      <c r="B60" s="24">
        <v>951</v>
      </c>
      <c r="C60" s="6" t="s">
        <v>238</v>
      </c>
      <c r="D60" s="6" t="s">
        <v>19</v>
      </c>
      <c r="E60" s="6" t="s">
        <v>9</v>
      </c>
      <c r="F60" s="6"/>
      <c r="G60" s="45">
        <v>3027.44</v>
      </c>
      <c r="H60" s="32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65"/>
      <c r="X60" s="92">
        <v>1067.9833</v>
      </c>
      <c r="Y60" s="83">
        <f t="shared" si="2"/>
        <v>35.276778400232544</v>
      </c>
    </row>
    <row r="61" spans="1:25" ht="32.25" outlineLevel="6" thickBot="1">
      <c r="A61" s="42" t="s">
        <v>170</v>
      </c>
      <c r="B61" s="23">
        <v>951</v>
      </c>
      <c r="C61" s="11" t="s">
        <v>238</v>
      </c>
      <c r="D61" s="11" t="s">
        <v>168</v>
      </c>
      <c r="E61" s="11" t="s">
        <v>5</v>
      </c>
      <c r="F61" s="11"/>
      <c r="G61" s="43">
        <f>G62</f>
        <v>26252.55</v>
      </c>
      <c r="H61" s="43">
        <f aca="true" t="shared" si="29" ref="H61:X62">H62</f>
        <v>0</v>
      </c>
      <c r="I61" s="43">
        <f t="shared" si="29"/>
        <v>0</v>
      </c>
      <c r="J61" s="43">
        <f t="shared" si="29"/>
        <v>0</v>
      </c>
      <c r="K61" s="43">
        <f t="shared" si="29"/>
        <v>0</v>
      </c>
      <c r="L61" s="43">
        <f t="shared" si="29"/>
        <v>0</v>
      </c>
      <c r="M61" s="43">
        <f t="shared" si="29"/>
        <v>0</v>
      </c>
      <c r="N61" s="43">
        <f t="shared" si="29"/>
        <v>0</v>
      </c>
      <c r="O61" s="43">
        <f t="shared" si="29"/>
        <v>0</v>
      </c>
      <c r="P61" s="43">
        <f t="shared" si="29"/>
        <v>0</v>
      </c>
      <c r="Q61" s="43">
        <f t="shared" si="29"/>
        <v>0</v>
      </c>
      <c r="R61" s="43">
        <f t="shared" si="29"/>
        <v>0</v>
      </c>
      <c r="S61" s="43">
        <f t="shared" si="29"/>
        <v>0</v>
      </c>
      <c r="T61" s="43">
        <f t="shared" si="29"/>
        <v>0</v>
      </c>
      <c r="U61" s="43">
        <f t="shared" si="29"/>
        <v>0</v>
      </c>
      <c r="V61" s="43">
        <f t="shared" si="29"/>
        <v>0</v>
      </c>
      <c r="W61" s="43">
        <f t="shared" si="29"/>
        <v>0</v>
      </c>
      <c r="X61" s="94">
        <f>X62</f>
        <v>16240.50148</v>
      </c>
      <c r="Y61" s="83">
        <f t="shared" si="2"/>
        <v>61.862567560103685</v>
      </c>
    </row>
    <row r="62" spans="1:25" ht="32.25" outlineLevel="6" thickBot="1">
      <c r="A62" s="46" t="s">
        <v>102</v>
      </c>
      <c r="B62" s="25">
        <v>951</v>
      </c>
      <c r="C62" s="16" t="s">
        <v>238</v>
      </c>
      <c r="D62" s="16" t="s">
        <v>169</v>
      </c>
      <c r="E62" s="16" t="s">
        <v>5</v>
      </c>
      <c r="F62" s="16"/>
      <c r="G62" s="47">
        <f>G63</f>
        <v>26252.55</v>
      </c>
      <c r="H62" s="47">
        <f t="shared" si="29"/>
        <v>0</v>
      </c>
      <c r="I62" s="47">
        <f t="shared" si="29"/>
        <v>0</v>
      </c>
      <c r="J62" s="47">
        <f t="shared" si="29"/>
        <v>0</v>
      </c>
      <c r="K62" s="47">
        <f t="shared" si="29"/>
        <v>0</v>
      </c>
      <c r="L62" s="47">
        <f t="shared" si="29"/>
        <v>0</v>
      </c>
      <c r="M62" s="47">
        <f t="shared" si="29"/>
        <v>0</v>
      </c>
      <c r="N62" s="47">
        <f t="shared" si="29"/>
        <v>0</v>
      </c>
      <c r="O62" s="47">
        <f t="shared" si="29"/>
        <v>0</v>
      </c>
      <c r="P62" s="47">
        <f t="shared" si="29"/>
        <v>0</v>
      </c>
      <c r="Q62" s="47">
        <f t="shared" si="29"/>
        <v>0</v>
      </c>
      <c r="R62" s="47">
        <f t="shared" si="29"/>
        <v>0</v>
      </c>
      <c r="S62" s="47">
        <f t="shared" si="29"/>
        <v>0</v>
      </c>
      <c r="T62" s="47">
        <f t="shared" si="29"/>
        <v>0</v>
      </c>
      <c r="U62" s="47">
        <f t="shared" si="29"/>
        <v>0</v>
      </c>
      <c r="V62" s="47">
        <f t="shared" si="29"/>
        <v>0</v>
      </c>
      <c r="W62" s="47">
        <f t="shared" si="29"/>
        <v>0</v>
      </c>
      <c r="X62" s="98">
        <f t="shared" si="29"/>
        <v>16240.50148</v>
      </c>
      <c r="Y62" s="83">
        <f t="shared" si="2"/>
        <v>61.862567560103685</v>
      </c>
    </row>
    <row r="63" spans="1:25" ht="32.25" outlineLevel="6" thickBot="1">
      <c r="A63" s="46" t="s">
        <v>103</v>
      </c>
      <c r="B63" s="25">
        <v>951</v>
      </c>
      <c r="C63" s="16" t="s">
        <v>238</v>
      </c>
      <c r="D63" s="16" t="s">
        <v>169</v>
      </c>
      <c r="E63" s="16" t="s">
        <v>45</v>
      </c>
      <c r="F63" s="16"/>
      <c r="G63" s="47">
        <v>26252.55</v>
      </c>
      <c r="H63" s="33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66"/>
      <c r="X63" s="92">
        <v>16240.50148</v>
      </c>
      <c r="Y63" s="83">
        <f t="shared" si="2"/>
        <v>61.862567560103685</v>
      </c>
    </row>
    <row r="64" spans="1:25" ht="48" outlineLevel="6" thickBot="1">
      <c r="A64" s="42" t="s">
        <v>175</v>
      </c>
      <c r="B64" s="23">
        <v>951</v>
      </c>
      <c r="C64" s="11" t="s">
        <v>238</v>
      </c>
      <c r="D64" s="11" t="s">
        <v>173</v>
      </c>
      <c r="E64" s="11" t="s">
        <v>5</v>
      </c>
      <c r="F64" s="11"/>
      <c r="G64" s="43">
        <f>G65</f>
        <v>443</v>
      </c>
      <c r="H64" s="43">
        <f aca="true" t="shared" si="30" ref="H64:W64">H65</f>
        <v>0</v>
      </c>
      <c r="I64" s="43">
        <f t="shared" si="30"/>
        <v>0</v>
      </c>
      <c r="J64" s="43">
        <f t="shared" si="30"/>
        <v>0</v>
      </c>
      <c r="K64" s="43">
        <f t="shared" si="30"/>
        <v>0</v>
      </c>
      <c r="L64" s="43">
        <f t="shared" si="30"/>
        <v>0</v>
      </c>
      <c r="M64" s="43">
        <f t="shared" si="30"/>
        <v>0</v>
      </c>
      <c r="N64" s="43">
        <f t="shared" si="30"/>
        <v>0</v>
      </c>
      <c r="O64" s="43">
        <f t="shared" si="30"/>
        <v>0</v>
      </c>
      <c r="P64" s="43">
        <f t="shared" si="30"/>
        <v>0</v>
      </c>
      <c r="Q64" s="43">
        <f t="shared" si="30"/>
        <v>0</v>
      </c>
      <c r="R64" s="43">
        <f t="shared" si="30"/>
        <v>0</v>
      </c>
      <c r="S64" s="43">
        <f t="shared" si="30"/>
        <v>0</v>
      </c>
      <c r="T64" s="43">
        <f t="shared" si="30"/>
        <v>0</v>
      </c>
      <c r="U64" s="43">
        <f t="shared" si="30"/>
        <v>0</v>
      </c>
      <c r="V64" s="43">
        <f t="shared" si="30"/>
        <v>0</v>
      </c>
      <c r="W64" s="43">
        <f t="shared" si="30"/>
        <v>0</v>
      </c>
      <c r="X64" s="94">
        <f>X65</f>
        <v>332.248</v>
      </c>
      <c r="Y64" s="83">
        <f t="shared" si="2"/>
        <v>74.99954853273138</v>
      </c>
    </row>
    <row r="65" spans="1:25" ht="32.25" outlineLevel="6" thickBot="1">
      <c r="A65" s="44" t="s">
        <v>66</v>
      </c>
      <c r="B65" s="24">
        <v>951</v>
      </c>
      <c r="C65" s="16" t="s">
        <v>238</v>
      </c>
      <c r="D65" s="16" t="s">
        <v>173</v>
      </c>
      <c r="E65" s="16" t="s">
        <v>9</v>
      </c>
      <c r="F65" s="16"/>
      <c r="G65" s="47">
        <v>443</v>
      </c>
      <c r="H65" s="33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66"/>
      <c r="X65" s="92">
        <v>332.248</v>
      </c>
      <c r="Y65" s="83">
        <f t="shared" si="2"/>
        <v>74.99954853273138</v>
      </c>
    </row>
    <row r="66" spans="1:25" ht="79.5" outlineLevel="6" thickBot="1">
      <c r="A66" s="42" t="s">
        <v>176</v>
      </c>
      <c r="B66" s="23">
        <v>951</v>
      </c>
      <c r="C66" s="11" t="s">
        <v>238</v>
      </c>
      <c r="D66" s="11" t="s">
        <v>174</v>
      </c>
      <c r="E66" s="11" t="s">
        <v>5</v>
      </c>
      <c r="F66" s="11"/>
      <c r="G66" s="43">
        <f>G67</f>
        <v>460</v>
      </c>
      <c r="H66" s="43">
        <f aca="true" t="shared" si="31" ref="H66:W66">H67</f>
        <v>0</v>
      </c>
      <c r="I66" s="43">
        <f t="shared" si="31"/>
        <v>0</v>
      </c>
      <c r="J66" s="43">
        <f t="shared" si="31"/>
        <v>0</v>
      </c>
      <c r="K66" s="43">
        <f t="shared" si="31"/>
        <v>0</v>
      </c>
      <c r="L66" s="43">
        <f t="shared" si="31"/>
        <v>0</v>
      </c>
      <c r="M66" s="43">
        <f t="shared" si="31"/>
        <v>0</v>
      </c>
      <c r="N66" s="43">
        <f t="shared" si="31"/>
        <v>0</v>
      </c>
      <c r="O66" s="43">
        <f t="shared" si="31"/>
        <v>0</v>
      </c>
      <c r="P66" s="43">
        <f t="shared" si="31"/>
        <v>0</v>
      </c>
      <c r="Q66" s="43">
        <f t="shared" si="31"/>
        <v>0</v>
      </c>
      <c r="R66" s="43">
        <f t="shared" si="31"/>
        <v>0</v>
      </c>
      <c r="S66" s="43">
        <f t="shared" si="31"/>
        <v>0</v>
      </c>
      <c r="T66" s="43">
        <f t="shared" si="31"/>
        <v>0</v>
      </c>
      <c r="U66" s="43">
        <f t="shared" si="31"/>
        <v>0</v>
      </c>
      <c r="V66" s="43">
        <f t="shared" si="31"/>
        <v>0</v>
      </c>
      <c r="W66" s="43">
        <f t="shared" si="31"/>
        <v>0</v>
      </c>
      <c r="X66" s="94">
        <f>X67</f>
        <v>330.176</v>
      </c>
      <c r="Y66" s="83">
        <f t="shared" si="2"/>
        <v>71.77739130434783</v>
      </c>
    </row>
    <row r="67" spans="1:25" ht="32.25" outlineLevel="6" thickBot="1">
      <c r="A67" s="44" t="s">
        <v>66</v>
      </c>
      <c r="B67" s="24">
        <v>951</v>
      </c>
      <c r="C67" s="16" t="s">
        <v>238</v>
      </c>
      <c r="D67" s="16" t="s">
        <v>174</v>
      </c>
      <c r="E67" s="16" t="s">
        <v>9</v>
      </c>
      <c r="F67" s="16"/>
      <c r="G67" s="47">
        <v>460</v>
      </c>
      <c r="H67" s="3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66"/>
      <c r="X67" s="92">
        <v>330.176</v>
      </c>
      <c r="Y67" s="83">
        <f t="shared" si="2"/>
        <v>71.77739130434783</v>
      </c>
    </row>
    <row r="68" spans="1:25" ht="48" outlineLevel="6" thickBot="1">
      <c r="A68" s="42" t="s">
        <v>190</v>
      </c>
      <c r="B68" s="23">
        <v>951</v>
      </c>
      <c r="C68" s="11" t="s">
        <v>238</v>
      </c>
      <c r="D68" s="11" t="s">
        <v>189</v>
      </c>
      <c r="E68" s="11" t="s">
        <v>5</v>
      </c>
      <c r="F68" s="11"/>
      <c r="G68" s="43">
        <f>G69</f>
        <v>558</v>
      </c>
      <c r="H68" s="43">
        <f aca="true" t="shared" si="32" ref="H68:W68">H69</f>
        <v>0</v>
      </c>
      <c r="I68" s="43">
        <f t="shared" si="32"/>
        <v>0</v>
      </c>
      <c r="J68" s="43">
        <f t="shared" si="32"/>
        <v>0</v>
      </c>
      <c r="K68" s="43">
        <f t="shared" si="32"/>
        <v>0</v>
      </c>
      <c r="L68" s="43">
        <f t="shared" si="32"/>
        <v>0</v>
      </c>
      <c r="M68" s="43">
        <f t="shared" si="32"/>
        <v>0</v>
      </c>
      <c r="N68" s="43">
        <f t="shared" si="32"/>
        <v>0</v>
      </c>
      <c r="O68" s="43">
        <f t="shared" si="32"/>
        <v>0</v>
      </c>
      <c r="P68" s="43">
        <f t="shared" si="32"/>
        <v>0</v>
      </c>
      <c r="Q68" s="43">
        <f t="shared" si="32"/>
        <v>0</v>
      </c>
      <c r="R68" s="43">
        <f t="shared" si="32"/>
        <v>0</v>
      </c>
      <c r="S68" s="43">
        <f t="shared" si="32"/>
        <v>0</v>
      </c>
      <c r="T68" s="43">
        <f t="shared" si="32"/>
        <v>0</v>
      </c>
      <c r="U68" s="43">
        <f t="shared" si="32"/>
        <v>0</v>
      </c>
      <c r="V68" s="43">
        <f t="shared" si="32"/>
        <v>0</v>
      </c>
      <c r="W68" s="43">
        <f t="shared" si="32"/>
        <v>0</v>
      </c>
      <c r="X68" s="94">
        <f>X69</f>
        <v>409.75398</v>
      </c>
      <c r="Y68" s="83">
        <f t="shared" si="2"/>
        <v>73.43261290322582</v>
      </c>
    </row>
    <row r="69" spans="1:25" ht="32.25" outlineLevel="6" thickBot="1">
      <c r="A69" s="44" t="s">
        <v>66</v>
      </c>
      <c r="B69" s="24">
        <v>951</v>
      </c>
      <c r="C69" s="16" t="s">
        <v>238</v>
      </c>
      <c r="D69" s="16" t="s">
        <v>189</v>
      </c>
      <c r="E69" s="16" t="s">
        <v>9</v>
      </c>
      <c r="F69" s="16"/>
      <c r="G69" s="47">
        <v>558</v>
      </c>
      <c r="H69" s="3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66"/>
      <c r="X69" s="92">
        <v>409.75398</v>
      </c>
      <c r="Y69" s="83">
        <f t="shared" si="2"/>
        <v>73.43261290322582</v>
      </c>
    </row>
    <row r="70" spans="1:25" ht="32.25" outlineLevel="6" thickBot="1">
      <c r="A70" s="59" t="s">
        <v>266</v>
      </c>
      <c r="B70" s="21">
        <v>951</v>
      </c>
      <c r="C70" s="60" t="s">
        <v>267</v>
      </c>
      <c r="D70" s="60" t="s">
        <v>6</v>
      </c>
      <c r="E70" s="60" t="s">
        <v>5</v>
      </c>
      <c r="F70" s="60"/>
      <c r="G70" s="61">
        <f>G71</f>
        <v>1390.17</v>
      </c>
      <c r="H70" s="61">
        <f aca="true" t="shared" si="33" ref="H70:X72">H71</f>
        <v>0</v>
      </c>
      <c r="I70" s="61">
        <f t="shared" si="33"/>
        <v>0</v>
      </c>
      <c r="J70" s="61">
        <f t="shared" si="33"/>
        <v>0</v>
      </c>
      <c r="K70" s="61">
        <f t="shared" si="33"/>
        <v>0</v>
      </c>
      <c r="L70" s="61">
        <f t="shared" si="33"/>
        <v>0</v>
      </c>
      <c r="M70" s="61">
        <f t="shared" si="33"/>
        <v>0</v>
      </c>
      <c r="N70" s="61">
        <f t="shared" si="33"/>
        <v>0</v>
      </c>
      <c r="O70" s="61">
        <f t="shared" si="33"/>
        <v>0</v>
      </c>
      <c r="P70" s="61">
        <f t="shared" si="33"/>
        <v>0</v>
      </c>
      <c r="Q70" s="61">
        <f t="shared" si="33"/>
        <v>0</v>
      </c>
      <c r="R70" s="61">
        <f t="shared" si="33"/>
        <v>0</v>
      </c>
      <c r="S70" s="61">
        <f t="shared" si="33"/>
        <v>0</v>
      </c>
      <c r="T70" s="61">
        <f t="shared" si="33"/>
        <v>0</v>
      </c>
      <c r="U70" s="61">
        <f t="shared" si="33"/>
        <v>0</v>
      </c>
      <c r="V70" s="61">
        <f t="shared" si="33"/>
        <v>0</v>
      </c>
      <c r="W70" s="61">
        <f t="shared" si="33"/>
        <v>0</v>
      </c>
      <c r="X70" s="99">
        <f t="shared" si="33"/>
        <v>1027.32</v>
      </c>
      <c r="Y70" s="83">
        <f t="shared" si="2"/>
        <v>73.89887567707547</v>
      </c>
    </row>
    <row r="71" spans="1:25" ht="32.25" outlineLevel="6" thickBot="1">
      <c r="A71" s="42" t="s">
        <v>123</v>
      </c>
      <c r="B71" s="23">
        <v>951</v>
      </c>
      <c r="C71" s="11" t="s">
        <v>267</v>
      </c>
      <c r="D71" s="11" t="s">
        <v>118</v>
      </c>
      <c r="E71" s="11" t="s">
        <v>5</v>
      </c>
      <c r="F71" s="11"/>
      <c r="G71" s="43">
        <f>G72</f>
        <v>1390.17</v>
      </c>
      <c r="H71" s="43">
        <f t="shared" si="33"/>
        <v>0</v>
      </c>
      <c r="I71" s="43">
        <f t="shared" si="33"/>
        <v>0</v>
      </c>
      <c r="J71" s="43">
        <f t="shared" si="33"/>
        <v>0</v>
      </c>
      <c r="K71" s="43">
        <f t="shared" si="33"/>
        <v>0</v>
      </c>
      <c r="L71" s="43">
        <f t="shared" si="33"/>
        <v>0</v>
      </c>
      <c r="M71" s="43">
        <f t="shared" si="33"/>
        <v>0</v>
      </c>
      <c r="N71" s="43">
        <f t="shared" si="33"/>
        <v>0</v>
      </c>
      <c r="O71" s="43">
        <f t="shared" si="33"/>
        <v>0</v>
      </c>
      <c r="P71" s="43">
        <f t="shared" si="33"/>
        <v>0</v>
      </c>
      <c r="Q71" s="43">
        <f t="shared" si="33"/>
        <v>0</v>
      </c>
      <c r="R71" s="43">
        <f t="shared" si="33"/>
        <v>0</v>
      </c>
      <c r="S71" s="43">
        <f t="shared" si="33"/>
        <v>0</v>
      </c>
      <c r="T71" s="43">
        <f t="shared" si="33"/>
        <v>0</v>
      </c>
      <c r="U71" s="43">
        <f t="shared" si="33"/>
        <v>0</v>
      </c>
      <c r="V71" s="43">
        <f t="shared" si="33"/>
        <v>0</v>
      </c>
      <c r="W71" s="43">
        <f t="shared" si="33"/>
        <v>0</v>
      </c>
      <c r="X71" s="94">
        <f t="shared" si="33"/>
        <v>1027.32</v>
      </c>
      <c r="Y71" s="83">
        <f t="shared" si="2"/>
        <v>73.89887567707547</v>
      </c>
    </row>
    <row r="72" spans="1:25" ht="48" outlineLevel="6" thickBot="1">
      <c r="A72" s="44" t="s">
        <v>99</v>
      </c>
      <c r="B72" s="24">
        <v>951</v>
      </c>
      <c r="C72" s="6" t="s">
        <v>267</v>
      </c>
      <c r="D72" s="6" t="s">
        <v>38</v>
      </c>
      <c r="E72" s="6" t="s">
        <v>5</v>
      </c>
      <c r="F72" s="6"/>
      <c r="G72" s="45">
        <f>G73</f>
        <v>1390.17</v>
      </c>
      <c r="H72" s="45">
        <f t="shared" si="33"/>
        <v>0</v>
      </c>
      <c r="I72" s="45">
        <f t="shared" si="33"/>
        <v>0</v>
      </c>
      <c r="J72" s="45">
        <f t="shared" si="33"/>
        <v>0</v>
      </c>
      <c r="K72" s="45">
        <f t="shared" si="33"/>
        <v>0</v>
      </c>
      <c r="L72" s="45">
        <f t="shared" si="33"/>
        <v>0</v>
      </c>
      <c r="M72" s="45">
        <f t="shared" si="33"/>
        <v>0</v>
      </c>
      <c r="N72" s="45">
        <f t="shared" si="33"/>
        <v>0</v>
      </c>
      <c r="O72" s="45">
        <f t="shared" si="33"/>
        <v>0</v>
      </c>
      <c r="P72" s="45">
        <f t="shared" si="33"/>
        <v>0</v>
      </c>
      <c r="Q72" s="45">
        <f t="shared" si="33"/>
        <v>0</v>
      </c>
      <c r="R72" s="45">
        <f t="shared" si="33"/>
        <v>0</v>
      </c>
      <c r="S72" s="45">
        <f t="shared" si="33"/>
        <v>0</v>
      </c>
      <c r="T72" s="45">
        <f t="shared" si="33"/>
        <v>0</v>
      </c>
      <c r="U72" s="45">
        <f t="shared" si="33"/>
        <v>0</v>
      </c>
      <c r="V72" s="45">
        <f t="shared" si="33"/>
        <v>0</v>
      </c>
      <c r="W72" s="45">
        <f t="shared" si="33"/>
        <v>0</v>
      </c>
      <c r="X72" s="95">
        <f t="shared" si="33"/>
        <v>1027.32</v>
      </c>
      <c r="Y72" s="83">
        <f t="shared" si="2"/>
        <v>73.89887567707547</v>
      </c>
    </row>
    <row r="73" spans="1:25" ht="16.5" outlineLevel="6" thickBot="1">
      <c r="A73" s="44" t="s">
        <v>100</v>
      </c>
      <c r="B73" s="24">
        <v>951</v>
      </c>
      <c r="C73" s="6" t="s">
        <v>267</v>
      </c>
      <c r="D73" s="6" t="s">
        <v>38</v>
      </c>
      <c r="E73" s="6" t="s">
        <v>39</v>
      </c>
      <c r="F73" s="6"/>
      <c r="G73" s="45">
        <v>1390.17</v>
      </c>
      <c r="H73" s="3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66"/>
      <c r="X73" s="92">
        <v>1027.32</v>
      </c>
      <c r="Y73" s="83">
        <f t="shared" si="2"/>
        <v>73.89887567707547</v>
      </c>
    </row>
    <row r="74" spans="1:25" ht="32.25" customHeight="1" outlineLevel="6" thickBot="1">
      <c r="A74" s="38" t="s">
        <v>146</v>
      </c>
      <c r="B74" s="21">
        <v>951</v>
      </c>
      <c r="C74" s="14" t="s">
        <v>145</v>
      </c>
      <c r="D74" s="14" t="s">
        <v>6</v>
      </c>
      <c r="E74" s="14" t="s">
        <v>5</v>
      </c>
      <c r="F74" s="14"/>
      <c r="G74" s="39">
        <f>G78+G76</f>
        <v>1250</v>
      </c>
      <c r="H74" s="39">
        <f aca="true" t="shared" si="34" ref="H74:X74">H78+H76</f>
        <v>0</v>
      </c>
      <c r="I74" s="39">
        <f t="shared" si="34"/>
        <v>0</v>
      </c>
      <c r="J74" s="39">
        <f t="shared" si="34"/>
        <v>0</v>
      </c>
      <c r="K74" s="39">
        <f t="shared" si="34"/>
        <v>0</v>
      </c>
      <c r="L74" s="39">
        <f t="shared" si="34"/>
        <v>0</v>
      </c>
      <c r="M74" s="39">
        <f t="shared" si="34"/>
        <v>0</v>
      </c>
      <c r="N74" s="39">
        <f t="shared" si="34"/>
        <v>0</v>
      </c>
      <c r="O74" s="39">
        <f t="shared" si="34"/>
        <v>0</v>
      </c>
      <c r="P74" s="39">
        <f t="shared" si="34"/>
        <v>0</v>
      </c>
      <c r="Q74" s="39">
        <f t="shared" si="34"/>
        <v>0</v>
      </c>
      <c r="R74" s="39">
        <f t="shared" si="34"/>
        <v>0</v>
      </c>
      <c r="S74" s="39">
        <f t="shared" si="34"/>
        <v>0</v>
      </c>
      <c r="T74" s="39">
        <f t="shared" si="34"/>
        <v>0</v>
      </c>
      <c r="U74" s="39">
        <f t="shared" si="34"/>
        <v>0</v>
      </c>
      <c r="V74" s="39">
        <f t="shared" si="34"/>
        <v>0</v>
      </c>
      <c r="W74" s="39">
        <f t="shared" si="34"/>
        <v>0</v>
      </c>
      <c r="X74" s="100">
        <f t="shared" si="34"/>
        <v>69.748</v>
      </c>
      <c r="Y74" s="83">
        <f t="shared" si="2"/>
        <v>5.579840000000001</v>
      </c>
    </row>
    <row r="75" spans="1:25" ht="16.5" customHeight="1" outlineLevel="6" thickBot="1">
      <c r="A75" s="40" t="s">
        <v>220</v>
      </c>
      <c r="B75" s="22">
        <v>951</v>
      </c>
      <c r="C75" s="9" t="s">
        <v>219</v>
      </c>
      <c r="D75" s="9" t="s">
        <v>6</v>
      </c>
      <c r="E75" s="9" t="s">
        <v>5</v>
      </c>
      <c r="F75" s="9"/>
      <c r="G75" s="41">
        <f>G76</f>
        <v>950</v>
      </c>
      <c r="H75" s="41">
        <f aca="true" t="shared" si="35" ref="H75:X76">H76</f>
        <v>0</v>
      </c>
      <c r="I75" s="41">
        <f t="shared" si="35"/>
        <v>0</v>
      </c>
      <c r="J75" s="41">
        <f t="shared" si="35"/>
        <v>0</v>
      </c>
      <c r="K75" s="41">
        <f t="shared" si="35"/>
        <v>0</v>
      </c>
      <c r="L75" s="41">
        <f t="shared" si="35"/>
        <v>0</v>
      </c>
      <c r="M75" s="41">
        <f t="shared" si="35"/>
        <v>0</v>
      </c>
      <c r="N75" s="41">
        <f t="shared" si="35"/>
        <v>0</v>
      </c>
      <c r="O75" s="41">
        <f t="shared" si="35"/>
        <v>0</v>
      </c>
      <c r="P75" s="41">
        <f t="shared" si="35"/>
        <v>0</v>
      </c>
      <c r="Q75" s="41">
        <f t="shared" si="35"/>
        <v>0</v>
      </c>
      <c r="R75" s="41">
        <f t="shared" si="35"/>
        <v>0</v>
      </c>
      <c r="S75" s="41">
        <f t="shared" si="35"/>
        <v>0</v>
      </c>
      <c r="T75" s="41">
        <f t="shared" si="35"/>
        <v>0</v>
      </c>
      <c r="U75" s="41">
        <f t="shared" si="35"/>
        <v>0</v>
      </c>
      <c r="V75" s="41">
        <f t="shared" si="35"/>
        <v>0</v>
      </c>
      <c r="W75" s="41">
        <f t="shared" si="35"/>
        <v>0</v>
      </c>
      <c r="X75" s="93">
        <f t="shared" si="35"/>
        <v>2.4</v>
      </c>
      <c r="Y75" s="83">
        <f t="shared" si="2"/>
        <v>0.25263157894736843</v>
      </c>
    </row>
    <row r="76" spans="1:25" ht="33.75" customHeight="1" outlineLevel="6" thickBot="1">
      <c r="A76" s="42" t="s">
        <v>87</v>
      </c>
      <c r="B76" s="23">
        <v>951</v>
      </c>
      <c r="C76" s="11" t="s">
        <v>219</v>
      </c>
      <c r="D76" s="11" t="s">
        <v>26</v>
      </c>
      <c r="E76" s="11" t="s">
        <v>5</v>
      </c>
      <c r="F76" s="11"/>
      <c r="G76" s="43">
        <f>G77</f>
        <v>950</v>
      </c>
      <c r="H76" s="43">
        <f t="shared" si="35"/>
        <v>0</v>
      </c>
      <c r="I76" s="43">
        <f t="shared" si="35"/>
        <v>0</v>
      </c>
      <c r="J76" s="43">
        <f t="shared" si="35"/>
        <v>0</v>
      </c>
      <c r="K76" s="43">
        <f t="shared" si="35"/>
        <v>0</v>
      </c>
      <c r="L76" s="43">
        <f t="shared" si="35"/>
        <v>0</v>
      </c>
      <c r="M76" s="43">
        <f t="shared" si="35"/>
        <v>0</v>
      </c>
      <c r="N76" s="43">
        <f t="shared" si="35"/>
        <v>0</v>
      </c>
      <c r="O76" s="43">
        <f t="shared" si="35"/>
        <v>0</v>
      </c>
      <c r="P76" s="43">
        <f t="shared" si="35"/>
        <v>0</v>
      </c>
      <c r="Q76" s="43">
        <f t="shared" si="35"/>
        <v>0</v>
      </c>
      <c r="R76" s="43">
        <f t="shared" si="35"/>
        <v>0</v>
      </c>
      <c r="S76" s="43">
        <f t="shared" si="35"/>
        <v>0</v>
      </c>
      <c r="T76" s="43">
        <f t="shared" si="35"/>
        <v>0</v>
      </c>
      <c r="U76" s="43">
        <f t="shared" si="35"/>
        <v>0</v>
      </c>
      <c r="V76" s="43">
        <f t="shared" si="35"/>
        <v>0</v>
      </c>
      <c r="W76" s="43">
        <f t="shared" si="35"/>
        <v>0</v>
      </c>
      <c r="X76" s="94">
        <f t="shared" si="35"/>
        <v>2.4</v>
      </c>
      <c r="Y76" s="83">
        <f aca="true" t="shared" si="36" ref="Y76:Y142">X76/G76*100</f>
        <v>0.25263157894736843</v>
      </c>
    </row>
    <row r="77" spans="1:25" ht="32.25" customHeight="1" outlineLevel="6" thickBot="1">
      <c r="A77" s="44" t="s">
        <v>66</v>
      </c>
      <c r="B77" s="24">
        <v>951</v>
      </c>
      <c r="C77" s="6" t="s">
        <v>219</v>
      </c>
      <c r="D77" s="6" t="s">
        <v>26</v>
      </c>
      <c r="E77" s="6" t="s">
        <v>9</v>
      </c>
      <c r="F77" s="6"/>
      <c r="G77" s="45">
        <v>950</v>
      </c>
      <c r="H77" s="30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63"/>
      <c r="X77" s="92">
        <v>2.4</v>
      </c>
      <c r="Y77" s="83">
        <f t="shared" si="36"/>
        <v>0.25263157894736843</v>
      </c>
    </row>
    <row r="78" spans="1:25" ht="63.75" customHeight="1" outlineLevel="3" thickBot="1">
      <c r="A78" s="40" t="s">
        <v>81</v>
      </c>
      <c r="B78" s="22">
        <v>951</v>
      </c>
      <c r="C78" s="9" t="s">
        <v>20</v>
      </c>
      <c r="D78" s="9" t="s">
        <v>6</v>
      </c>
      <c r="E78" s="9" t="s">
        <v>5</v>
      </c>
      <c r="F78" s="9"/>
      <c r="G78" s="41">
        <f>G79</f>
        <v>300</v>
      </c>
      <c r="H78" s="41">
        <f aca="true" t="shared" si="37" ref="H78:X80">H79</f>
        <v>0</v>
      </c>
      <c r="I78" s="41">
        <f t="shared" si="37"/>
        <v>0</v>
      </c>
      <c r="J78" s="41">
        <f t="shared" si="37"/>
        <v>0</v>
      </c>
      <c r="K78" s="41">
        <f t="shared" si="37"/>
        <v>0</v>
      </c>
      <c r="L78" s="41">
        <f t="shared" si="37"/>
        <v>0</v>
      </c>
      <c r="M78" s="41">
        <f t="shared" si="37"/>
        <v>0</v>
      </c>
      <c r="N78" s="41">
        <f t="shared" si="37"/>
        <v>0</v>
      </c>
      <c r="O78" s="41">
        <f t="shared" si="37"/>
        <v>0</v>
      </c>
      <c r="P78" s="41">
        <f t="shared" si="37"/>
        <v>0</v>
      </c>
      <c r="Q78" s="41">
        <f t="shared" si="37"/>
        <v>0</v>
      </c>
      <c r="R78" s="41">
        <f t="shared" si="37"/>
        <v>0</v>
      </c>
      <c r="S78" s="41">
        <f t="shared" si="37"/>
        <v>0</v>
      </c>
      <c r="T78" s="41">
        <f t="shared" si="37"/>
        <v>0</v>
      </c>
      <c r="U78" s="41">
        <f t="shared" si="37"/>
        <v>0</v>
      </c>
      <c r="V78" s="41">
        <f t="shared" si="37"/>
        <v>0</v>
      </c>
      <c r="W78" s="41">
        <f t="shared" si="37"/>
        <v>0</v>
      </c>
      <c r="X78" s="93">
        <f t="shared" si="37"/>
        <v>67.348</v>
      </c>
      <c r="Y78" s="83">
        <f t="shared" si="36"/>
        <v>22.449333333333332</v>
      </c>
    </row>
    <row r="79" spans="1:25" ht="18.75" customHeight="1" outlineLevel="3" thickBot="1">
      <c r="A79" s="42" t="s">
        <v>125</v>
      </c>
      <c r="B79" s="23">
        <v>951</v>
      </c>
      <c r="C79" s="11" t="s">
        <v>20</v>
      </c>
      <c r="D79" s="11" t="s">
        <v>124</v>
      </c>
      <c r="E79" s="11" t="s">
        <v>5</v>
      </c>
      <c r="F79" s="11"/>
      <c r="G79" s="43">
        <f>G80</f>
        <v>300</v>
      </c>
      <c r="H79" s="43">
        <f t="shared" si="37"/>
        <v>0</v>
      </c>
      <c r="I79" s="43">
        <f t="shared" si="37"/>
        <v>0</v>
      </c>
      <c r="J79" s="43">
        <f t="shared" si="37"/>
        <v>0</v>
      </c>
      <c r="K79" s="43">
        <f t="shared" si="37"/>
        <v>0</v>
      </c>
      <c r="L79" s="43">
        <f t="shared" si="37"/>
        <v>0</v>
      </c>
      <c r="M79" s="43">
        <f t="shared" si="37"/>
        <v>0</v>
      </c>
      <c r="N79" s="43">
        <f t="shared" si="37"/>
        <v>0</v>
      </c>
      <c r="O79" s="43">
        <f t="shared" si="37"/>
        <v>0</v>
      </c>
      <c r="P79" s="43">
        <f t="shared" si="37"/>
        <v>0</v>
      </c>
      <c r="Q79" s="43">
        <f t="shared" si="37"/>
        <v>0</v>
      </c>
      <c r="R79" s="43">
        <f t="shared" si="37"/>
        <v>0</v>
      </c>
      <c r="S79" s="43">
        <f t="shared" si="37"/>
        <v>0</v>
      </c>
      <c r="T79" s="43">
        <f t="shared" si="37"/>
        <v>0</v>
      </c>
      <c r="U79" s="43">
        <f t="shared" si="37"/>
        <v>0</v>
      </c>
      <c r="V79" s="43">
        <f t="shared" si="37"/>
        <v>0</v>
      </c>
      <c r="W79" s="43">
        <f t="shared" si="37"/>
        <v>0</v>
      </c>
      <c r="X79" s="94">
        <f t="shared" si="37"/>
        <v>67.348</v>
      </c>
      <c r="Y79" s="83">
        <f t="shared" si="36"/>
        <v>22.449333333333332</v>
      </c>
    </row>
    <row r="80" spans="1:25" ht="47.25" customHeight="1" outlineLevel="4" thickBot="1">
      <c r="A80" s="44" t="s">
        <v>82</v>
      </c>
      <c r="B80" s="24">
        <v>951</v>
      </c>
      <c r="C80" s="6" t="s">
        <v>20</v>
      </c>
      <c r="D80" s="6" t="s">
        <v>21</v>
      </c>
      <c r="E80" s="6" t="s">
        <v>5</v>
      </c>
      <c r="F80" s="6"/>
      <c r="G80" s="45">
        <f>G81</f>
        <v>300</v>
      </c>
      <c r="H80" s="45">
        <f t="shared" si="37"/>
        <v>0</v>
      </c>
      <c r="I80" s="45">
        <f t="shared" si="37"/>
        <v>0</v>
      </c>
      <c r="J80" s="45">
        <f t="shared" si="37"/>
        <v>0</v>
      </c>
      <c r="K80" s="45">
        <f t="shared" si="37"/>
        <v>0</v>
      </c>
      <c r="L80" s="45">
        <f t="shared" si="37"/>
        <v>0</v>
      </c>
      <c r="M80" s="45">
        <f t="shared" si="37"/>
        <v>0</v>
      </c>
      <c r="N80" s="45">
        <f t="shared" si="37"/>
        <v>0</v>
      </c>
      <c r="O80" s="45">
        <f t="shared" si="37"/>
        <v>0</v>
      </c>
      <c r="P80" s="45">
        <f t="shared" si="37"/>
        <v>0</v>
      </c>
      <c r="Q80" s="45">
        <f t="shared" si="37"/>
        <v>0</v>
      </c>
      <c r="R80" s="45">
        <f t="shared" si="37"/>
        <v>0</v>
      </c>
      <c r="S80" s="45">
        <f t="shared" si="37"/>
        <v>0</v>
      </c>
      <c r="T80" s="45">
        <f t="shared" si="37"/>
        <v>0</v>
      </c>
      <c r="U80" s="45">
        <f t="shared" si="37"/>
        <v>0</v>
      </c>
      <c r="V80" s="45">
        <f t="shared" si="37"/>
        <v>0</v>
      </c>
      <c r="W80" s="45">
        <f t="shared" si="37"/>
        <v>0</v>
      </c>
      <c r="X80" s="95">
        <f t="shared" si="37"/>
        <v>67.348</v>
      </c>
      <c r="Y80" s="83">
        <f t="shared" si="36"/>
        <v>22.449333333333332</v>
      </c>
    </row>
    <row r="81" spans="1:25" ht="32.25" outlineLevel="5" thickBot="1">
      <c r="A81" s="44" t="s">
        <v>66</v>
      </c>
      <c r="B81" s="24">
        <v>951</v>
      </c>
      <c r="C81" s="6" t="s">
        <v>20</v>
      </c>
      <c r="D81" s="6" t="s">
        <v>21</v>
      </c>
      <c r="E81" s="6" t="s">
        <v>9</v>
      </c>
      <c r="F81" s="6"/>
      <c r="G81" s="45">
        <v>300</v>
      </c>
      <c r="H81" s="32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65"/>
      <c r="X81" s="92">
        <v>67.348</v>
      </c>
      <c r="Y81" s="83">
        <f t="shared" si="36"/>
        <v>22.449333333333332</v>
      </c>
    </row>
    <row r="82" spans="1:25" ht="19.5" outlineLevel="6" thickBot="1">
      <c r="A82" s="38" t="s">
        <v>144</v>
      </c>
      <c r="B82" s="21">
        <v>951</v>
      </c>
      <c r="C82" s="14" t="s">
        <v>143</v>
      </c>
      <c r="D82" s="14" t="s">
        <v>6</v>
      </c>
      <c r="E82" s="14" t="s">
        <v>5</v>
      </c>
      <c r="F82" s="14"/>
      <c r="G82" s="39">
        <f>G83+G86</f>
        <v>7543.200000000001</v>
      </c>
      <c r="H82" s="39">
        <f aca="true" t="shared" si="38" ref="H82:X82">H83+H86</f>
        <v>0</v>
      </c>
      <c r="I82" s="39">
        <f t="shared" si="38"/>
        <v>0</v>
      </c>
      <c r="J82" s="39">
        <f t="shared" si="38"/>
        <v>0</v>
      </c>
      <c r="K82" s="39">
        <f t="shared" si="38"/>
        <v>0</v>
      </c>
      <c r="L82" s="39">
        <f t="shared" si="38"/>
        <v>0</v>
      </c>
      <c r="M82" s="39">
        <f t="shared" si="38"/>
        <v>0</v>
      </c>
      <c r="N82" s="39">
        <f t="shared" si="38"/>
        <v>0</v>
      </c>
      <c r="O82" s="39">
        <f t="shared" si="38"/>
        <v>0</v>
      </c>
      <c r="P82" s="39">
        <f t="shared" si="38"/>
        <v>0</v>
      </c>
      <c r="Q82" s="39">
        <f t="shared" si="38"/>
        <v>0</v>
      </c>
      <c r="R82" s="39">
        <f t="shared" si="38"/>
        <v>0</v>
      </c>
      <c r="S82" s="39">
        <f t="shared" si="38"/>
        <v>0</v>
      </c>
      <c r="T82" s="39">
        <f t="shared" si="38"/>
        <v>0</v>
      </c>
      <c r="U82" s="39">
        <f t="shared" si="38"/>
        <v>0</v>
      </c>
      <c r="V82" s="39">
        <f t="shared" si="38"/>
        <v>0</v>
      </c>
      <c r="W82" s="39">
        <f t="shared" si="38"/>
        <v>0</v>
      </c>
      <c r="X82" s="100">
        <f t="shared" si="38"/>
        <v>5426.137919999999</v>
      </c>
      <c r="Y82" s="83">
        <f t="shared" si="36"/>
        <v>71.9341648106904</v>
      </c>
    </row>
    <row r="83" spans="1:25" ht="16.5" outlineLevel="6" thickBot="1">
      <c r="A83" s="48" t="s">
        <v>239</v>
      </c>
      <c r="B83" s="22">
        <v>951</v>
      </c>
      <c r="C83" s="9" t="s">
        <v>172</v>
      </c>
      <c r="D83" s="9" t="s">
        <v>6</v>
      </c>
      <c r="E83" s="9" t="s">
        <v>5</v>
      </c>
      <c r="F83" s="9"/>
      <c r="G83" s="41">
        <f>G84</f>
        <v>410</v>
      </c>
      <c r="H83" s="41">
        <f aca="true" t="shared" si="39" ref="H83:X84">H84</f>
        <v>0</v>
      </c>
      <c r="I83" s="41">
        <f t="shared" si="39"/>
        <v>0</v>
      </c>
      <c r="J83" s="41">
        <f t="shared" si="39"/>
        <v>0</v>
      </c>
      <c r="K83" s="41">
        <f t="shared" si="39"/>
        <v>0</v>
      </c>
      <c r="L83" s="41">
        <f t="shared" si="39"/>
        <v>0</v>
      </c>
      <c r="M83" s="41">
        <f t="shared" si="39"/>
        <v>0</v>
      </c>
      <c r="N83" s="41">
        <f t="shared" si="39"/>
        <v>0</v>
      </c>
      <c r="O83" s="41">
        <f t="shared" si="39"/>
        <v>0</v>
      </c>
      <c r="P83" s="41">
        <f t="shared" si="39"/>
        <v>0</v>
      </c>
      <c r="Q83" s="41">
        <f t="shared" si="39"/>
        <v>0</v>
      </c>
      <c r="R83" s="41">
        <f t="shared" si="39"/>
        <v>0</v>
      </c>
      <c r="S83" s="41">
        <f t="shared" si="39"/>
        <v>0</v>
      </c>
      <c r="T83" s="41">
        <f t="shared" si="39"/>
        <v>0</v>
      </c>
      <c r="U83" s="41">
        <f t="shared" si="39"/>
        <v>0</v>
      </c>
      <c r="V83" s="41">
        <f t="shared" si="39"/>
        <v>0</v>
      </c>
      <c r="W83" s="41">
        <f t="shared" si="39"/>
        <v>0</v>
      </c>
      <c r="X83" s="93">
        <f t="shared" si="39"/>
        <v>0</v>
      </c>
      <c r="Y83" s="83">
        <f t="shared" si="36"/>
        <v>0</v>
      </c>
    </row>
    <row r="84" spans="1:25" ht="32.25" outlineLevel="6" thickBot="1">
      <c r="A84" s="42" t="s">
        <v>87</v>
      </c>
      <c r="B84" s="23">
        <v>951</v>
      </c>
      <c r="C84" s="11" t="s">
        <v>172</v>
      </c>
      <c r="D84" s="11" t="s">
        <v>26</v>
      </c>
      <c r="E84" s="11" t="s">
        <v>5</v>
      </c>
      <c r="F84" s="11"/>
      <c r="G84" s="43">
        <f>G85</f>
        <v>410</v>
      </c>
      <c r="H84" s="43">
        <f t="shared" si="39"/>
        <v>0</v>
      </c>
      <c r="I84" s="43">
        <f t="shared" si="39"/>
        <v>0</v>
      </c>
      <c r="J84" s="43">
        <f t="shared" si="39"/>
        <v>0</v>
      </c>
      <c r="K84" s="43">
        <f t="shared" si="39"/>
        <v>0</v>
      </c>
      <c r="L84" s="43">
        <f t="shared" si="39"/>
        <v>0</v>
      </c>
      <c r="M84" s="43">
        <f t="shared" si="39"/>
        <v>0</v>
      </c>
      <c r="N84" s="43">
        <f t="shared" si="39"/>
        <v>0</v>
      </c>
      <c r="O84" s="43">
        <f t="shared" si="39"/>
        <v>0</v>
      </c>
      <c r="P84" s="43">
        <f t="shared" si="39"/>
        <v>0</v>
      </c>
      <c r="Q84" s="43">
        <f t="shared" si="39"/>
        <v>0</v>
      </c>
      <c r="R84" s="43">
        <f t="shared" si="39"/>
        <v>0</v>
      </c>
      <c r="S84" s="43">
        <f t="shared" si="39"/>
        <v>0</v>
      </c>
      <c r="T84" s="43">
        <f t="shared" si="39"/>
        <v>0</v>
      </c>
      <c r="U84" s="43">
        <f t="shared" si="39"/>
        <v>0</v>
      </c>
      <c r="V84" s="43">
        <f t="shared" si="39"/>
        <v>0</v>
      </c>
      <c r="W84" s="43">
        <f t="shared" si="39"/>
        <v>0</v>
      </c>
      <c r="X84" s="94">
        <f t="shared" si="39"/>
        <v>0</v>
      </c>
      <c r="Y84" s="83">
        <f t="shared" si="36"/>
        <v>0</v>
      </c>
    </row>
    <row r="85" spans="1:25" ht="32.25" outlineLevel="6" thickBot="1">
      <c r="A85" s="44" t="s">
        <v>66</v>
      </c>
      <c r="B85" s="24">
        <v>951</v>
      </c>
      <c r="C85" s="6" t="s">
        <v>172</v>
      </c>
      <c r="D85" s="6" t="s">
        <v>26</v>
      </c>
      <c r="E85" s="6" t="s">
        <v>9</v>
      </c>
      <c r="F85" s="6"/>
      <c r="G85" s="45">
        <v>410</v>
      </c>
      <c r="H85" s="32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65"/>
      <c r="X85" s="92">
        <v>0</v>
      </c>
      <c r="Y85" s="83">
        <f t="shared" si="36"/>
        <v>0</v>
      </c>
    </row>
    <row r="86" spans="1:25" ht="32.25" outlineLevel="3" thickBot="1">
      <c r="A86" s="40" t="s">
        <v>83</v>
      </c>
      <c r="B86" s="22">
        <v>951</v>
      </c>
      <c r="C86" s="9" t="s">
        <v>22</v>
      </c>
      <c r="D86" s="9" t="s">
        <v>6</v>
      </c>
      <c r="E86" s="9" t="s">
        <v>5</v>
      </c>
      <c r="F86" s="9"/>
      <c r="G86" s="41">
        <f>G87+G89+G94+G92</f>
        <v>7133.200000000001</v>
      </c>
      <c r="H86" s="41">
        <f aca="true" t="shared" si="40" ref="H86:X86">H87+H89+H94+H92</f>
        <v>0</v>
      </c>
      <c r="I86" s="41">
        <f t="shared" si="40"/>
        <v>0</v>
      </c>
      <c r="J86" s="41">
        <f t="shared" si="40"/>
        <v>0</v>
      </c>
      <c r="K86" s="41">
        <f t="shared" si="40"/>
        <v>0</v>
      </c>
      <c r="L86" s="41">
        <f t="shared" si="40"/>
        <v>0</v>
      </c>
      <c r="M86" s="41">
        <f t="shared" si="40"/>
        <v>0</v>
      </c>
      <c r="N86" s="41">
        <f t="shared" si="40"/>
        <v>0</v>
      </c>
      <c r="O86" s="41">
        <f t="shared" si="40"/>
        <v>0</v>
      </c>
      <c r="P86" s="41">
        <f t="shared" si="40"/>
        <v>0</v>
      </c>
      <c r="Q86" s="41">
        <f t="shared" si="40"/>
        <v>0</v>
      </c>
      <c r="R86" s="41">
        <f t="shared" si="40"/>
        <v>0</v>
      </c>
      <c r="S86" s="41">
        <f t="shared" si="40"/>
        <v>0</v>
      </c>
      <c r="T86" s="41">
        <f t="shared" si="40"/>
        <v>0</v>
      </c>
      <c r="U86" s="41">
        <f t="shared" si="40"/>
        <v>0</v>
      </c>
      <c r="V86" s="41">
        <f t="shared" si="40"/>
        <v>0</v>
      </c>
      <c r="W86" s="41">
        <f t="shared" si="40"/>
        <v>0</v>
      </c>
      <c r="X86" s="93">
        <f t="shared" si="40"/>
        <v>5426.137919999999</v>
      </c>
      <c r="Y86" s="83">
        <f t="shared" si="36"/>
        <v>76.06877586496942</v>
      </c>
    </row>
    <row r="87" spans="1:25" ht="33" customHeight="1" outlineLevel="4" thickBot="1">
      <c r="A87" s="42" t="s">
        <v>84</v>
      </c>
      <c r="B87" s="23">
        <v>951</v>
      </c>
      <c r="C87" s="11" t="s">
        <v>22</v>
      </c>
      <c r="D87" s="11" t="s">
        <v>23</v>
      </c>
      <c r="E87" s="11" t="s">
        <v>5</v>
      </c>
      <c r="F87" s="11"/>
      <c r="G87" s="43">
        <f>G88</f>
        <v>2676</v>
      </c>
      <c r="H87" s="43">
        <f aca="true" t="shared" si="41" ref="H87:X87">H88</f>
        <v>0</v>
      </c>
      <c r="I87" s="43">
        <f t="shared" si="41"/>
        <v>0</v>
      </c>
      <c r="J87" s="43">
        <f t="shared" si="41"/>
        <v>0</v>
      </c>
      <c r="K87" s="43">
        <f t="shared" si="41"/>
        <v>0</v>
      </c>
      <c r="L87" s="43">
        <f t="shared" si="41"/>
        <v>0</v>
      </c>
      <c r="M87" s="43">
        <f t="shared" si="41"/>
        <v>0</v>
      </c>
      <c r="N87" s="43">
        <f t="shared" si="41"/>
        <v>0</v>
      </c>
      <c r="O87" s="43">
        <f t="shared" si="41"/>
        <v>0</v>
      </c>
      <c r="P87" s="43">
        <f t="shared" si="41"/>
        <v>0</v>
      </c>
      <c r="Q87" s="43">
        <f t="shared" si="41"/>
        <v>0</v>
      </c>
      <c r="R87" s="43">
        <f t="shared" si="41"/>
        <v>0</v>
      </c>
      <c r="S87" s="43">
        <f t="shared" si="41"/>
        <v>0</v>
      </c>
      <c r="T87" s="43">
        <f t="shared" si="41"/>
        <v>0</v>
      </c>
      <c r="U87" s="43">
        <f t="shared" si="41"/>
        <v>0</v>
      </c>
      <c r="V87" s="43">
        <f t="shared" si="41"/>
        <v>0</v>
      </c>
      <c r="W87" s="43">
        <f t="shared" si="41"/>
        <v>0</v>
      </c>
      <c r="X87" s="94">
        <f t="shared" si="41"/>
        <v>2675.999</v>
      </c>
      <c r="Y87" s="83">
        <f t="shared" si="36"/>
        <v>99.99996263079221</v>
      </c>
    </row>
    <row r="88" spans="1:25" ht="32.25" outlineLevel="5" thickBot="1">
      <c r="A88" s="44" t="s">
        <v>66</v>
      </c>
      <c r="B88" s="24">
        <v>951</v>
      </c>
      <c r="C88" s="6" t="s">
        <v>22</v>
      </c>
      <c r="D88" s="6" t="s">
        <v>23</v>
      </c>
      <c r="E88" s="6" t="s">
        <v>9</v>
      </c>
      <c r="F88" s="6"/>
      <c r="G88" s="45">
        <v>2676</v>
      </c>
      <c r="H88" s="32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65"/>
      <c r="X88" s="92">
        <v>2675.999</v>
      </c>
      <c r="Y88" s="83">
        <f t="shared" si="36"/>
        <v>99.99996263079221</v>
      </c>
    </row>
    <row r="89" spans="1:25" ht="32.25" customHeight="1" outlineLevel="6" thickBot="1">
      <c r="A89" s="42" t="s">
        <v>126</v>
      </c>
      <c r="B89" s="23">
        <v>951</v>
      </c>
      <c r="C89" s="11" t="s">
        <v>22</v>
      </c>
      <c r="D89" s="11" t="s">
        <v>127</v>
      </c>
      <c r="E89" s="11" t="s">
        <v>5</v>
      </c>
      <c r="F89" s="11"/>
      <c r="G89" s="43">
        <f>G90</f>
        <v>510.15</v>
      </c>
      <c r="H89" s="43">
        <f aca="true" t="shared" si="42" ref="H89:X90">H90</f>
        <v>0</v>
      </c>
      <c r="I89" s="43">
        <f t="shared" si="42"/>
        <v>0</v>
      </c>
      <c r="J89" s="43">
        <f t="shared" si="42"/>
        <v>0</v>
      </c>
      <c r="K89" s="43">
        <f t="shared" si="42"/>
        <v>0</v>
      </c>
      <c r="L89" s="43">
        <f t="shared" si="42"/>
        <v>0</v>
      </c>
      <c r="M89" s="43">
        <f t="shared" si="42"/>
        <v>0</v>
      </c>
      <c r="N89" s="43">
        <f t="shared" si="42"/>
        <v>0</v>
      </c>
      <c r="O89" s="43">
        <f t="shared" si="42"/>
        <v>0</v>
      </c>
      <c r="P89" s="43">
        <f t="shared" si="42"/>
        <v>0</v>
      </c>
      <c r="Q89" s="43">
        <f t="shared" si="42"/>
        <v>0</v>
      </c>
      <c r="R89" s="43">
        <f t="shared" si="42"/>
        <v>0</v>
      </c>
      <c r="S89" s="43">
        <f t="shared" si="42"/>
        <v>0</v>
      </c>
      <c r="T89" s="43">
        <f t="shared" si="42"/>
        <v>0</v>
      </c>
      <c r="U89" s="43">
        <f t="shared" si="42"/>
        <v>0</v>
      </c>
      <c r="V89" s="43">
        <f t="shared" si="42"/>
        <v>0</v>
      </c>
      <c r="W89" s="43">
        <f t="shared" si="42"/>
        <v>0</v>
      </c>
      <c r="X89" s="94">
        <f t="shared" si="42"/>
        <v>110.26701</v>
      </c>
      <c r="Y89" s="83">
        <f t="shared" si="36"/>
        <v>21.61462511026169</v>
      </c>
    </row>
    <row r="90" spans="1:25" ht="32.25" outlineLevel="4" thickBot="1">
      <c r="A90" s="44" t="s">
        <v>85</v>
      </c>
      <c r="B90" s="24">
        <v>951</v>
      </c>
      <c r="C90" s="6" t="s">
        <v>22</v>
      </c>
      <c r="D90" s="6" t="s">
        <v>24</v>
      </c>
      <c r="E90" s="6" t="s">
        <v>5</v>
      </c>
      <c r="F90" s="6"/>
      <c r="G90" s="45">
        <f>G91</f>
        <v>510.15</v>
      </c>
      <c r="H90" s="45">
        <f t="shared" si="42"/>
        <v>0</v>
      </c>
      <c r="I90" s="45">
        <f t="shared" si="42"/>
        <v>0</v>
      </c>
      <c r="J90" s="45">
        <f t="shared" si="42"/>
        <v>0</v>
      </c>
      <c r="K90" s="45">
        <f t="shared" si="42"/>
        <v>0</v>
      </c>
      <c r="L90" s="45">
        <f t="shared" si="42"/>
        <v>0</v>
      </c>
      <c r="M90" s="45">
        <f t="shared" si="42"/>
        <v>0</v>
      </c>
      <c r="N90" s="45">
        <f t="shared" si="42"/>
        <v>0</v>
      </c>
      <c r="O90" s="45">
        <f t="shared" si="42"/>
        <v>0</v>
      </c>
      <c r="P90" s="45">
        <f t="shared" si="42"/>
        <v>0</v>
      </c>
      <c r="Q90" s="45">
        <f t="shared" si="42"/>
        <v>0</v>
      </c>
      <c r="R90" s="45">
        <f t="shared" si="42"/>
        <v>0</v>
      </c>
      <c r="S90" s="45">
        <f t="shared" si="42"/>
        <v>0</v>
      </c>
      <c r="T90" s="45">
        <f t="shared" si="42"/>
        <v>0</v>
      </c>
      <c r="U90" s="45">
        <f t="shared" si="42"/>
        <v>0</v>
      </c>
      <c r="V90" s="45">
        <f t="shared" si="42"/>
        <v>0</v>
      </c>
      <c r="W90" s="45">
        <f t="shared" si="42"/>
        <v>0</v>
      </c>
      <c r="X90" s="95">
        <f t="shared" si="42"/>
        <v>110.26701</v>
      </c>
      <c r="Y90" s="83">
        <f t="shared" si="36"/>
        <v>21.61462511026169</v>
      </c>
    </row>
    <row r="91" spans="1:25" ht="32.25" outlineLevel="5" thickBot="1">
      <c r="A91" s="44" t="s">
        <v>66</v>
      </c>
      <c r="B91" s="24">
        <v>951</v>
      </c>
      <c r="C91" s="6" t="s">
        <v>22</v>
      </c>
      <c r="D91" s="6" t="s">
        <v>24</v>
      </c>
      <c r="E91" s="6" t="s">
        <v>9</v>
      </c>
      <c r="F91" s="6"/>
      <c r="G91" s="45">
        <v>510.15</v>
      </c>
      <c r="H91" s="32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65"/>
      <c r="X91" s="92">
        <v>110.26701</v>
      </c>
      <c r="Y91" s="83">
        <f t="shared" si="36"/>
        <v>21.61462511026169</v>
      </c>
    </row>
    <row r="92" spans="1:25" ht="48" outlineLevel="5" thickBot="1">
      <c r="A92" s="44" t="s">
        <v>213</v>
      </c>
      <c r="B92" s="24">
        <v>951</v>
      </c>
      <c r="C92" s="6" t="s">
        <v>22</v>
      </c>
      <c r="D92" s="6" t="s">
        <v>212</v>
      </c>
      <c r="E92" s="6" t="s">
        <v>5</v>
      </c>
      <c r="F92" s="6"/>
      <c r="G92" s="45">
        <v>0</v>
      </c>
      <c r="H92" s="32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65"/>
      <c r="X92" s="92">
        <v>0</v>
      </c>
      <c r="Y92" s="83">
        <v>0</v>
      </c>
    </row>
    <row r="93" spans="1:25" ht="16.5" outlineLevel="5" thickBot="1">
      <c r="A93" s="44" t="s">
        <v>202</v>
      </c>
      <c r="B93" s="24">
        <v>951</v>
      </c>
      <c r="C93" s="6" t="s">
        <v>22</v>
      </c>
      <c r="D93" s="6" t="s">
        <v>212</v>
      </c>
      <c r="E93" s="6" t="s">
        <v>203</v>
      </c>
      <c r="F93" s="6"/>
      <c r="G93" s="45">
        <v>0</v>
      </c>
      <c r="H93" s="3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65"/>
      <c r="X93" s="92">
        <v>0</v>
      </c>
      <c r="Y93" s="83">
        <v>0</v>
      </c>
    </row>
    <row r="94" spans="1:25" ht="32.25" outlineLevel="5" thickBot="1">
      <c r="A94" s="42" t="s">
        <v>87</v>
      </c>
      <c r="B94" s="23">
        <v>951</v>
      </c>
      <c r="C94" s="9" t="s">
        <v>22</v>
      </c>
      <c r="D94" s="9" t="s">
        <v>26</v>
      </c>
      <c r="E94" s="9" t="s">
        <v>5</v>
      </c>
      <c r="F94" s="9"/>
      <c r="G94" s="41">
        <f>G95</f>
        <v>3947.05</v>
      </c>
      <c r="H94" s="41">
        <f aca="true" t="shared" si="43" ref="H94:X94">H95</f>
        <v>0</v>
      </c>
      <c r="I94" s="41">
        <f t="shared" si="43"/>
        <v>0</v>
      </c>
      <c r="J94" s="41">
        <f t="shared" si="43"/>
        <v>0</v>
      </c>
      <c r="K94" s="41">
        <f t="shared" si="43"/>
        <v>0</v>
      </c>
      <c r="L94" s="41">
        <f t="shared" si="43"/>
        <v>0</v>
      </c>
      <c r="M94" s="41">
        <f t="shared" si="43"/>
        <v>0</v>
      </c>
      <c r="N94" s="41">
        <f t="shared" si="43"/>
        <v>0</v>
      </c>
      <c r="O94" s="41">
        <f t="shared" si="43"/>
        <v>0</v>
      </c>
      <c r="P94" s="41">
        <f t="shared" si="43"/>
        <v>0</v>
      </c>
      <c r="Q94" s="41">
        <f t="shared" si="43"/>
        <v>0</v>
      </c>
      <c r="R94" s="41">
        <f t="shared" si="43"/>
        <v>0</v>
      </c>
      <c r="S94" s="41">
        <f t="shared" si="43"/>
        <v>0</v>
      </c>
      <c r="T94" s="41">
        <f t="shared" si="43"/>
        <v>0</v>
      </c>
      <c r="U94" s="41">
        <f t="shared" si="43"/>
        <v>0</v>
      </c>
      <c r="V94" s="41">
        <f t="shared" si="43"/>
        <v>0</v>
      </c>
      <c r="W94" s="41">
        <f t="shared" si="43"/>
        <v>0</v>
      </c>
      <c r="X94" s="93">
        <f t="shared" si="43"/>
        <v>2639.87191</v>
      </c>
      <c r="Y94" s="83">
        <f t="shared" si="36"/>
        <v>66.88215021345054</v>
      </c>
    </row>
    <row r="95" spans="1:25" ht="32.25" outlineLevel="5" thickBot="1">
      <c r="A95" s="44" t="s">
        <v>66</v>
      </c>
      <c r="B95" s="24">
        <v>951</v>
      </c>
      <c r="C95" s="6" t="s">
        <v>22</v>
      </c>
      <c r="D95" s="6" t="s">
        <v>26</v>
      </c>
      <c r="E95" s="6" t="s">
        <v>9</v>
      </c>
      <c r="F95" s="6"/>
      <c r="G95" s="45">
        <v>3947.05</v>
      </c>
      <c r="H95" s="32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65"/>
      <c r="X95" s="92">
        <v>2639.87191</v>
      </c>
      <c r="Y95" s="83">
        <f t="shared" si="36"/>
        <v>66.88215021345054</v>
      </c>
    </row>
    <row r="96" spans="1:25" ht="32.25" outlineLevel="6" thickBot="1">
      <c r="A96" s="38" t="s">
        <v>207</v>
      </c>
      <c r="B96" s="21">
        <v>951</v>
      </c>
      <c r="C96" s="14" t="s">
        <v>142</v>
      </c>
      <c r="D96" s="14" t="s">
        <v>6</v>
      </c>
      <c r="E96" s="14" t="s">
        <v>5</v>
      </c>
      <c r="F96" s="14"/>
      <c r="G96" s="39">
        <f>G97+G100</f>
        <v>5933.77</v>
      </c>
      <c r="H96" s="39">
        <f aca="true" t="shared" si="44" ref="H96:X96">H97+H100</f>
        <v>0</v>
      </c>
      <c r="I96" s="39">
        <f t="shared" si="44"/>
        <v>0</v>
      </c>
      <c r="J96" s="39">
        <f t="shared" si="44"/>
        <v>0</v>
      </c>
      <c r="K96" s="39">
        <f t="shared" si="44"/>
        <v>0</v>
      </c>
      <c r="L96" s="39">
        <f t="shared" si="44"/>
        <v>0</v>
      </c>
      <c r="M96" s="39">
        <f t="shared" si="44"/>
        <v>0</v>
      </c>
      <c r="N96" s="39">
        <f t="shared" si="44"/>
        <v>0</v>
      </c>
      <c r="O96" s="39">
        <f t="shared" si="44"/>
        <v>0</v>
      </c>
      <c r="P96" s="39">
        <f t="shared" si="44"/>
        <v>0</v>
      </c>
      <c r="Q96" s="39">
        <f t="shared" si="44"/>
        <v>0</v>
      </c>
      <c r="R96" s="39">
        <f t="shared" si="44"/>
        <v>0</v>
      </c>
      <c r="S96" s="39">
        <f t="shared" si="44"/>
        <v>0</v>
      </c>
      <c r="T96" s="39">
        <f t="shared" si="44"/>
        <v>0</v>
      </c>
      <c r="U96" s="39">
        <f t="shared" si="44"/>
        <v>0</v>
      </c>
      <c r="V96" s="39">
        <f t="shared" si="44"/>
        <v>0</v>
      </c>
      <c r="W96" s="39">
        <f t="shared" si="44"/>
        <v>0</v>
      </c>
      <c r="X96" s="100">
        <f t="shared" si="44"/>
        <v>5468.4002</v>
      </c>
      <c r="Y96" s="83">
        <f t="shared" si="36"/>
        <v>92.15726595402248</v>
      </c>
    </row>
    <row r="97" spans="1:25" ht="16.5" outlineLevel="6" thickBot="1">
      <c r="A97" s="40" t="s">
        <v>199</v>
      </c>
      <c r="B97" s="22">
        <v>951</v>
      </c>
      <c r="C97" s="9" t="s">
        <v>200</v>
      </c>
      <c r="D97" s="9" t="s">
        <v>6</v>
      </c>
      <c r="E97" s="9" t="s">
        <v>5</v>
      </c>
      <c r="F97" s="9"/>
      <c r="G97" s="41">
        <f>G98</f>
        <v>0</v>
      </c>
      <c r="H97" s="41">
        <f aca="true" t="shared" si="45" ref="H97:X98">H98</f>
        <v>0</v>
      </c>
      <c r="I97" s="41">
        <f t="shared" si="45"/>
        <v>0</v>
      </c>
      <c r="J97" s="41">
        <f t="shared" si="45"/>
        <v>0</v>
      </c>
      <c r="K97" s="41">
        <f t="shared" si="45"/>
        <v>0</v>
      </c>
      <c r="L97" s="41">
        <f t="shared" si="45"/>
        <v>0</v>
      </c>
      <c r="M97" s="41">
        <f t="shared" si="45"/>
        <v>0</v>
      </c>
      <c r="N97" s="41">
        <f t="shared" si="45"/>
        <v>0</v>
      </c>
      <c r="O97" s="41">
        <f t="shared" si="45"/>
        <v>0</v>
      </c>
      <c r="P97" s="41">
        <f t="shared" si="45"/>
        <v>0</v>
      </c>
      <c r="Q97" s="41">
        <f t="shared" si="45"/>
        <v>0</v>
      </c>
      <c r="R97" s="41">
        <f t="shared" si="45"/>
        <v>0</v>
      </c>
      <c r="S97" s="41">
        <f t="shared" si="45"/>
        <v>0</v>
      </c>
      <c r="T97" s="41">
        <f t="shared" si="45"/>
        <v>0</v>
      </c>
      <c r="U97" s="41">
        <f t="shared" si="45"/>
        <v>0</v>
      </c>
      <c r="V97" s="41">
        <f t="shared" si="45"/>
        <v>0</v>
      </c>
      <c r="W97" s="41">
        <f t="shared" si="45"/>
        <v>0</v>
      </c>
      <c r="X97" s="93">
        <f t="shared" si="45"/>
        <v>0</v>
      </c>
      <c r="Y97" s="83">
        <v>0</v>
      </c>
    </row>
    <row r="98" spans="1:25" ht="111" outlineLevel="6" thickBot="1">
      <c r="A98" s="44" t="s">
        <v>204</v>
      </c>
      <c r="B98" s="24">
        <v>951</v>
      </c>
      <c r="C98" s="6" t="s">
        <v>200</v>
      </c>
      <c r="D98" s="6" t="s">
        <v>201</v>
      </c>
      <c r="E98" s="6" t="s">
        <v>5</v>
      </c>
      <c r="F98" s="6"/>
      <c r="G98" s="45">
        <f>G99</f>
        <v>0</v>
      </c>
      <c r="H98" s="45">
        <f t="shared" si="45"/>
        <v>0</v>
      </c>
      <c r="I98" s="45">
        <f t="shared" si="45"/>
        <v>0</v>
      </c>
      <c r="J98" s="45">
        <f t="shared" si="45"/>
        <v>0</v>
      </c>
      <c r="K98" s="45">
        <f t="shared" si="45"/>
        <v>0</v>
      </c>
      <c r="L98" s="45">
        <f t="shared" si="45"/>
        <v>0</v>
      </c>
      <c r="M98" s="45">
        <f t="shared" si="45"/>
        <v>0</v>
      </c>
      <c r="N98" s="45">
        <f t="shared" si="45"/>
        <v>0</v>
      </c>
      <c r="O98" s="45">
        <f t="shared" si="45"/>
        <v>0</v>
      </c>
      <c r="P98" s="45">
        <f t="shared" si="45"/>
        <v>0</v>
      </c>
      <c r="Q98" s="45">
        <f t="shared" si="45"/>
        <v>0</v>
      </c>
      <c r="R98" s="45">
        <f t="shared" si="45"/>
        <v>0</v>
      </c>
      <c r="S98" s="45">
        <f t="shared" si="45"/>
        <v>0</v>
      </c>
      <c r="T98" s="45">
        <f t="shared" si="45"/>
        <v>0</v>
      </c>
      <c r="U98" s="45">
        <f t="shared" si="45"/>
        <v>0</v>
      </c>
      <c r="V98" s="45">
        <f t="shared" si="45"/>
        <v>0</v>
      </c>
      <c r="W98" s="45">
        <f t="shared" si="45"/>
        <v>0</v>
      </c>
      <c r="X98" s="95">
        <f t="shared" si="45"/>
        <v>0</v>
      </c>
      <c r="Y98" s="83">
        <v>0</v>
      </c>
    </row>
    <row r="99" spans="1:25" ht="16.5" outlineLevel="6" thickBot="1">
      <c r="A99" s="44" t="s">
        <v>202</v>
      </c>
      <c r="B99" s="24">
        <v>951</v>
      </c>
      <c r="C99" s="6" t="s">
        <v>200</v>
      </c>
      <c r="D99" s="6" t="s">
        <v>201</v>
      </c>
      <c r="E99" s="6" t="s">
        <v>203</v>
      </c>
      <c r="F99" s="6"/>
      <c r="G99" s="45">
        <v>0</v>
      </c>
      <c r="H99" s="32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65"/>
      <c r="X99" s="92">
        <v>0</v>
      </c>
      <c r="Y99" s="83">
        <v>0</v>
      </c>
    </row>
    <row r="100" spans="1:25" ht="32.25" outlineLevel="3" thickBot="1">
      <c r="A100" s="40" t="s">
        <v>86</v>
      </c>
      <c r="B100" s="22">
        <v>951</v>
      </c>
      <c r="C100" s="9" t="s">
        <v>25</v>
      </c>
      <c r="D100" s="9" t="s">
        <v>6</v>
      </c>
      <c r="E100" s="9" t="s">
        <v>5</v>
      </c>
      <c r="F100" s="9"/>
      <c r="G100" s="41">
        <f>G101+G103</f>
        <v>5933.77</v>
      </c>
      <c r="H100" s="41">
        <f aca="true" t="shared" si="46" ref="H100:X100">H101+H103</f>
        <v>0</v>
      </c>
      <c r="I100" s="41">
        <f t="shared" si="46"/>
        <v>0</v>
      </c>
      <c r="J100" s="41">
        <f t="shared" si="46"/>
        <v>0</v>
      </c>
      <c r="K100" s="41">
        <f t="shared" si="46"/>
        <v>0</v>
      </c>
      <c r="L100" s="41">
        <f t="shared" si="46"/>
        <v>0</v>
      </c>
      <c r="M100" s="41">
        <f t="shared" si="46"/>
        <v>0</v>
      </c>
      <c r="N100" s="41">
        <f t="shared" si="46"/>
        <v>0</v>
      </c>
      <c r="O100" s="41">
        <f t="shared" si="46"/>
        <v>0</v>
      </c>
      <c r="P100" s="41">
        <f t="shared" si="46"/>
        <v>0</v>
      </c>
      <c r="Q100" s="41">
        <f t="shared" si="46"/>
        <v>0</v>
      </c>
      <c r="R100" s="41">
        <f t="shared" si="46"/>
        <v>0</v>
      </c>
      <c r="S100" s="41">
        <f t="shared" si="46"/>
        <v>0</v>
      </c>
      <c r="T100" s="41">
        <f t="shared" si="46"/>
        <v>0</v>
      </c>
      <c r="U100" s="41">
        <f t="shared" si="46"/>
        <v>0</v>
      </c>
      <c r="V100" s="41">
        <f t="shared" si="46"/>
        <v>0</v>
      </c>
      <c r="W100" s="41">
        <f t="shared" si="46"/>
        <v>0</v>
      </c>
      <c r="X100" s="93">
        <f t="shared" si="46"/>
        <v>5468.4002</v>
      </c>
      <c r="Y100" s="83">
        <f t="shared" si="36"/>
        <v>92.15726595402248</v>
      </c>
    </row>
    <row r="101" spans="1:25" ht="51" customHeight="1" outlineLevel="3" thickBot="1">
      <c r="A101" s="42" t="s">
        <v>178</v>
      </c>
      <c r="B101" s="23">
        <v>951</v>
      </c>
      <c r="C101" s="11" t="s">
        <v>25</v>
      </c>
      <c r="D101" s="11" t="s">
        <v>177</v>
      </c>
      <c r="E101" s="11" t="s">
        <v>5</v>
      </c>
      <c r="F101" s="11"/>
      <c r="G101" s="43">
        <f>G102</f>
        <v>633.77</v>
      </c>
      <c r="H101" s="43">
        <f aca="true" t="shared" si="47" ref="H101:X101">H102</f>
        <v>0</v>
      </c>
      <c r="I101" s="43">
        <f t="shared" si="47"/>
        <v>0</v>
      </c>
      <c r="J101" s="43">
        <f t="shared" si="47"/>
        <v>0</v>
      </c>
      <c r="K101" s="43">
        <f t="shared" si="47"/>
        <v>0</v>
      </c>
      <c r="L101" s="43">
        <f t="shared" si="47"/>
        <v>0</v>
      </c>
      <c r="M101" s="43">
        <f t="shared" si="47"/>
        <v>0</v>
      </c>
      <c r="N101" s="43">
        <f t="shared" si="47"/>
        <v>0</v>
      </c>
      <c r="O101" s="43">
        <f t="shared" si="47"/>
        <v>0</v>
      </c>
      <c r="P101" s="43">
        <f t="shared" si="47"/>
        <v>0</v>
      </c>
      <c r="Q101" s="43">
        <f t="shared" si="47"/>
        <v>0</v>
      </c>
      <c r="R101" s="43">
        <f t="shared" si="47"/>
        <v>0</v>
      </c>
      <c r="S101" s="43">
        <f t="shared" si="47"/>
        <v>0</v>
      </c>
      <c r="T101" s="43">
        <f t="shared" si="47"/>
        <v>0</v>
      </c>
      <c r="U101" s="43">
        <f t="shared" si="47"/>
        <v>0</v>
      </c>
      <c r="V101" s="43">
        <f t="shared" si="47"/>
        <v>0</v>
      </c>
      <c r="W101" s="43">
        <f t="shared" si="47"/>
        <v>0</v>
      </c>
      <c r="X101" s="94">
        <f t="shared" si="47"/>
        <v>468.4002</v>
      </c>
      <c r="Y101" s="83">
        <f t="shared" si="36"/>
        <v>73.90696940530476</v>
      </c>
    </row>
    <row r="102" spans="1:25" ht="32.25" outlineLevel="5" thickBot="1">
      <c r="A102" s="44" t="s">
        <v>66</v>
      </c>
      <c r="B102" s="24">
        <v>951</v>
      </c>
      <c r="C102" s="6" t="s">
        <v>25</v>
      </c>
      <c r="D102" s="6" t="s">
        <v>177</v>
      </c>
      <c r="E102" s="6" t="s">
        <v>9</v>
      </c>
      <c r="F102" s="6"/>
      <c r="G102" s="45">
        <v>633.77</v>
      </c>
      <c r="H102" s="32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65"/>
      <c r="X102" s="92">
        <v>468.4002</v>
      </c>
      <c r="Y102" s="83">
        <f t="shared" si="36"/>
        <v>73.90696940530476</v>
      </c>
    </row>
    <row r="103" spans="1:25" ht="32.25" outlineLevel="4" thickBot="1">
      <c r="A103" s="42" t="s">
        <v>87</v>
      </c>
      <c r="B103" s="23">
        <v>951</v>
      </c>
      <c r="C103" s="11" t="s">
        <v>25</v>
      </c>
      <c r="D103" s="11" t="s">
        <v>26</v>
      </c>
      <c r="E103" s="11" t="s">
        <v>5</v>
      </c>
      <c r="F103" s="11"/>
      <c r="G103" s="43">
        <f>G104+G105</f>
        <v>5300</v>
      </c>
      <c r="H103" s="43">
        <f aca="true" t="shared" si="48" ref="H103:X103">H104+H105</f>
        <v>0</v>
      </c>
      <c r="I103" s="43">
        <f t="shared" si="48"/>
        <v>0</v>
      </c>
      <c r="J103" s="43">
        <f t="shared" si="48"/>
        <v>0</v>
      </c>
      <c r="K103" s="43">
        <f t="shared" si="48"/>
        <v>0</v>
      </c>
      <c r="L103" s="43">
        <f t="shared" si="48"/>
        <v>0</v>
      </c>
      <c r="M103" s="43">
        <f t="shared" si="48"/>
        <v>0</v>
      </c>
      <c r="N103" s="43">
        <f t="shared" si="48"/>
        <v>0</v>
      </c>
      <c r="O103" s="43">
        <f t="shared" si="48"/>
        <v>0</v>
      </c>
      <c r="P103" s="43">
        <f t="shared" si="48"/>
        <v>0</v>
      </c>
      <c r="Q103" s="43">
        <f t="shared" si="48"/>
        <v>0</v>
      </c>
      <c r="R103" s="43">
        <f t="shared" si="48"/>
        <v>0</v>
      </c>
      <c r="S103" s="43">
        <f t="shared" si="48"/>
        <v>0</v>
      </c>
      <c r="T103" s="43">
        <f t="shared" si="48"/>
        <v>0</v>
      </c>
      <c r="U103" s="43">
        <f t="shared" si="48"/>
        <v>0</v>
      </c>
      <c r="V103" s="43">
        <f t="shared" si="48"/>
        <v>0</v>
      </c>
      <c r="W103" s="43">
        <f t="shared" si="48"/>
        <v>0</v>
      </c>
      <c r="X103" s="43">
        <f t="shared" si="48"/>
        <v>5000</v>
      </c>
      <c r="Y103" s="83">
        <f t="shared" si="36"/>
        <v>94.33962264150944</v>
      </c>
    </row>
    <row r="104" spans="1:25" ht="32.25" outlineLevel="5" thickBot="1">
      <c r="A104" s="46" t="s">
        <v>103</v>
      </c>
      <c r="B104" s="24">
        <v>951</v>
      </c>
      <c r="C104" s="6" t="s">
        <v>25</v>
      </c>
      <c r="D104" s="6" t="s">
        <v>26</v>
      </c>
      <c r="E104" s="6" t="s">
        <v>214</v>
      </c>
      <c r="F104" s="6"/>
      <c r="G104" s="45">
        <v>300</v>
      </c>
      <c r="H104" s="3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65"/>
      <c r="X104" s="92">
        <v>0</v>
      </c>
      <c r="Y104" s="83">
        <f t="shared" si="36"/>
        <v>0</v>
      </c>
    </row>
    <row r="105" spans="1:25" ht="32.25" outlineLevel="5" thickBot="1">
      <c r="A105" s="44" t="s">
        <v>66</v>
      </c>
      <c r="B105" s="24">
        <v>951</v>
      </c>
      <c r="C105" s="6" t="s">
        <v>25</v>
      </c>
      <c r="D105" s="6" t="s">
        <v>26</v>
      </c>
      <c r="E105" s="6" t="s">
        <v>9</v>
      </c>
      <c r="F105" s="6"/>
      <c r="G105" s="45">
        <v>5000</v>
      </c>
      <c r="H105" s="32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65"/>
      <c r="X105" s="92">
        <v>5000</v>
      </c>
      <c r="Y105" s="83">
        <f>X105/G105*100</f>
        <v>100</v>
      </c>
    </row>
    <row r="106" spans="1:25" ht="19.5" outlineLevel="6" thickBot="1">
      <c r="A106" s="38" t="s">
        <v>141</v>
      </c>
      <c r="B106" s="21">
        <v>951</v>
      </c>
      <c r="C106" s="14" t="s">
        <v>140</v>
      </c>
      <c r="D106" s="14" t="s">
        <v>6</v>
      </c>
      <c r="E106" s="14" t="s">
        <v>5</v>
      </c>
      <c r="F106" s="14"/>
      <c r="G106" s="39">
        <f>G107+G110</f>
        <v>1949.535</v>
      </c>
      <c r="H106" s="39">
        <f aca="true" t="shared" si="49" ref="H106:X106">H107+H110</f>
        <v>0</v>
      </c>
      <c r="I106" s="39">
        <f t="shared" si="49"/>
        <v>0</v>
      </c>
      <c r="J106" s="39">
        <f t="shared" si="49"/>
        <v>0</v>
      </c>
      <c r="K106" s="39">
        <f t="shared" si="49"/>
        <v>0</v>
      </c>
      <c r="L106" s="39">
        <f t="shared" si="49"/>
        <v>0</v>
      </c>
      <c r="M106" s="39">
        <f t="shared" si="49"/>
        <v>0</v>
      </c>
      <c r="N106" s="39">
        <f t="shared" si="49"/>
        <v>0</v>
      </c>
      <c r="O106" s="39">
        <f t="shared" si="49"/>
        <v>0</v>
      </c>
      <c r="P106" s="39">
        <f t="shared" si="49"/>
        <v>0</v>
      </c>
      <c r="Q106" s="39">
        <f t="shared" si="49"/>
        <v>0</v>
      </c>
      <c r="R106" s="39">
        <f t="shared" si="49"/>
        <v>0</v>
      </c>
      <c r="S106" s="39">
        <f t="shared" si="49"/>
        <v>0</v>
      </c>
      <c r="T106" s="39">
        <f t="shared" si="49"/>
        <v>0</v>
      </c>
      <c r="U106" s="39">
        <f t="shared" si="49"/>
        <v>0</v>
      </c>
      <c r="V106" s="39">
        <f t="shared" si="49"/>
        <v>0</v>
      </c>
      <c r="W106" s="39">
        <f t="shared" si="49"/>
        <v>0</v>
      </c>
      <c r="X106" s="100">
        <f t="shared" si="49"/>
        <v>1409.01825</v>
      </c>
      <c r="Y106" s="83">
        <f t="shared" si="36"/>
        <v>72.27458086159008</v>
      </c>
    </row>
    <row r="107" spans="1:25" ht="48" outlineLevel="6" thickBot="1">
      <c r="A107" s="8" t="s">
        <v>222</v>
      </c>
      <c r="B107" s="22">
        <v>951</v>
      </c>
      <c r="C107" s="9" t="s">
        <v>221</v>
      </c>
      <c r="D107" s="9" t="s">
        <v>6</v>
      </c>
      <c r="E107" s="9" t="s">
        <v>5</v>
      </c>
      <c r="F107" s="9"/>
      <c r="G107" s="10">
        <f>G108</f>
        <v>50</v>
      </c>
      <c r="H107" s="10">
        <f aca="true" t="shared" si="50" ref="H107:X108">H108</f>
        <v>0</v>
      </c>
      <c r="I107" s="10">
        <f t="shared" si="50"/>
        <v>0</v>
      </c>
      <c r="J107" s="10">
        <f t="shared" si="50"/>
        <v>0</v>
      </c>
      <c r="K107" s="10">
        <f t="shared" si="50"/>
        <v>0</v>
      </c>
      <c r="L107" s="10">
        <f t="shared" si="50"/>
        <v>0</v>
      </c>
      <c r="M107" s="10">
        <f t="shared" si="50"/>
        <v>0</v>
      </c>
      <c r="N107" s="10">
        <f t="shared" si="50"/>
        <v>0</v>
      </c>
      <c r="O107" s="10">
        <f t="shared" si="50"/>
        <v>0</v>
      </c>
      <c r="P107" s="10">
        <f t="shared" si="50"/>
        <v>0</v>
      </c>
      <c r="Q107" s="10">
        <f t="shared" si="50"/>
        <v>0</v>
      </c>
      <c r="R107" s="10">
        <f t="shared" si="50"/>
        <v>0</v>
      </c>
      <c r="S107" s="10">
        <f t="shared" si="50"/>
        <v>0</v>
      </c>
      <c r="T107" s="10">
        <f t="shared" si="50"/>
        <v>0</v>
      </c>
      <c r="U107" s="10">
        <f t="shared" si="50"/>
        <v>0</v>
      </c>
      <c r="V107" s="10">
        <f t="shared" si="50"/>
        <v>0</v>
      </c>
      <c r="W107" s="10">
        <f t="shared" si="50"/>
        <v>0</v>
      </c>
      <c r="X107" s="93">
        <f t="shared" si="50"/>
        <v>0</v>
      </c>
      <c r="Y107" s="83">
        <f t="shared" si="36"/>
        <v>0</v>
      </c>
    </row>
    <row r="108" spans="1:25" ht="32.25" outlineLevel="6" thickBot="1">
      <c r="A108" s="13" t="s">
        <v>87</v>
      </c>
      <c r="B108" s="23">
        <v>951</v>
      </c>
      <c r="C108" s="11" t="s">
        <v>221</v>
      </c>
      <c r="D108" s="11" t="s">
        <v>26</v>
      </c>
      <c r="E108" s="11" t="s">
        <v>5</v>
      </c>
      <c r="F108" s="11"/>
      <c r="G108" s="12">
        <f>G109</f>
        <v>50</v>
      </c>
      <c r="H108" s="12">
        <f t="shared" si="50"/>
        <v>0</v>
      </c>
      <c r="I108" s="12">
        <f t="shared" si="50"/>
        <v>0</v>
      </c>
      <c r="J108" s="12">
        <f t="shared" si="50"/>
        <v>0</v>
      </c>
      <c r="K108" s="12">
        <f t="shared" si="50"/>
        <v>0</v>
      </c>
      <c r="L108" s="12">
        <f t="shared" si="50"/>
        <v>0</v>
      </c>
      <c r="M108" s="12">
        <f t="shared" si="50"/>
        <v>0</v>
      </c>
      <c r="N108" s="12">
        <f t="shared" si="50"/>
        <v>0</v>
      </c>
      <c r="O108" s="12">
        <f t="shared" si="50"/>
        <v>0</v>
      </c>
      <c r="P108" s="12">
        <f t="shared" si="50"/>
        <v>0</v>
      </c>
      <c r="Q108" s="12">
        <f t="shared" si="50"/>
        <v>0</v>
      </c>
      <c r="R108" s="12">
        <f t="shared" si="50"/>
        <v>0</v>
      </c>
      <c r="S108" s="12">
        <f t="shared" si="50"/>
        <v>0</v>
      </c>
      <c r="T108" s="12">
        <f t="shared" si="50"/>
        <v>0</v>
      </c>
      <c r="U108" s="12">
        <f t="shared" si="50"/>
        <v>0</v>
      </c>
      <c r="V108" s="12">
        <f t="shared" si="50"/>
        <v>0</v>
      </c>
      <c r="W108" s="12">
        <f t="shared" si="50"/>
        <v>0</v>
      </c>
      <c r="X108" s="94">
        <f t="shared" si="50"/>
        <v>0</v>
      </c>
      <c r="Y108" s="83">
        <f t="shared" si="36"/>
        <v>0</v>
      </c>
    </row>
    <row r="109" spans="1:25" ht="32.25" outlineLevel="6" thickBot="1">
      <c r="A109" s="5" t="s">
        <v>66</v>
      </c>
      <c r="B109" s="24">
        <v>951</v>
      </c>
      <c r="C109" s="6" t="s">
        <v>221</v>
      </c>
      <c r="D109" s="6" t="s">
        <v>26</v>
      </c>
      <c r="E109" s="6" t="s">
        <v>9</v>
      </c>
      <c r="F109" s="6"/>
      <c r="G109" s="7">
        <v>50</v>
      </c>
      <c r="H109" s="30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63"/>
      <c r="X109" s="92">
        <v>0</v>
      </c>
      <c r="Y109" s="83">
        <f t="shared" si="36"/>
        <v>0</v>
      </c>
    </row>
    <row r="110" spans="1:25" ht="16.5" outlineLevel="6" thickBot="1">
      <c r="A110" s="40" t="s">
        <v>88</v>
      </c>
      <c r="B110" s="22">
        <v>951</v>
      </c>
      <c r="C110" s="9" t="s">
        <v>27</v>
      </c>
      <c r="D110" s="9" t="s">
        <v>6</v>
      </c>
      <c r="E110" s="9" t="s">
        <v>5</v>
      </c>
      <c r="F110" s="9"/>
      <c r="G110" s="41">
        <f>G111</f>
        <v>1899.535</v>
      </c>
      <c r="H110" s="41">
        <f aca="true" t="shared" si="51" ref="H110:X112">H111</f>
        <v>0</v>
      </c>
      <c r="I110" s="41">
        <f t="shared" si="51"/>
        <v>0</v>
      </c>
      <c r="J110" s="41">
        <f t="shared" si="51"/>
        <v>0</v>
      </c>
      <c r="K110" s="41">
        <f t="shared" si="51"/>
        <v>0</v>
      </c>
      <c r="L110" s="41">
        <f t="shared" si="51"/>
        <v>0</v>
      </c>
      <c r="M110" s="41">
        <f t="shared" si="51"/>
        <v>0</v>
      </c>
      <c r="N110" s="41">
        <f t="shared" si="51"/>
        <v>0</v>
      </c>
      <c r="O110" s="41">
        <f t="shared" si="51"/>
        <v>0</v>
      </c>
      <c r="P110" s="41">
        <f t="shared" si="51"/>
        <v>0</v>
      </c>
      <c r="Q110" s="41">
        <f t="shared" si="51"/>
        <v>0</v>
      </c>
      <c r="R110" s="41">
        <f t="shared" si="51"/>
        <v>0</v>
      </c>
      <c r="S110" s="41">
        <f t="shared" si="51"/>
        <v>0</v>
      </c>
      <c r="T110" s="41">
        <f t="shared" si="51"/>
        <v>0</v>
      </c>
      <c r="U110" s="41">
        <f t="shared" si="51"/>
        <v>0</v>
      </c>
      <c r="V110" s="41">
        <f t="shared" si="51"/>
        <v>0</v>
      </c>
      <c r="W110" s="41">
        <f t="shared" si="51"/>
        <v>0</v>
      </c>
      <c r="X110" s="93">
        <f t="shared" si="51"/>
        <v>1409.01825</v>
      </c>
      <c r="Y110" s="83">
        <f t="shared" si="36"/>
        <v>74.17700911012433</v>
      </c>
    </row>
    <row r="111" spans="1:25" ht="79.5" outlineLevel="6" thickBot="1">
      <c r="A111" s="42" t="s">
        <v>113</v>
      </c>
      <c r="B111" s="23">
        <v>951</v>
      </c>
      <c r="C111" s="11" t="s">
        <v>27</v>
      </c>
      <c r="D111" s="11" t="s">
        <v>114</v>
      </c>
      <c r="E111" s="11" t="s">
        <v>5</v>
      </c>
      <c r="F111" s="11"/>
      <c r="G111" s="43">
        <f>G112</f>
        <v>1899.535</v>
      </c>
      <c r="H111" s="43">
        <f t="shared" si="51"/>
        <v>0</v>
      </c>
      <c r="I111" s="43">
        <f t="shared" si="51"/>
        <v>0</v>
      </c>
      <c r="J111" s="43">
        <f t="shared" si="51"/>
        <v>0</v>
      </c>
      <c r="K111" s="43">
        <f t="shared" si="51"/>
        <v>0</v>
      </c>
      <c r="L111" s="43">
        <f t="shared" si="51"/>
        <v>0</v>
      </c>
      <c r="M111" s="43">
        <f t="shared" si="51"/>
        <v>0</v>
      </c>
      <c r="N111" s="43">
        <f t="shared" si="51"/>
        <v>0</v>
      </c>
      <c r="O111" s="43">
        <f t="shared" si="51"/>
        <v>0</v>
      </c>
      <c r="P111" s="43">
        <f t="shared" si="51"/>
        <v>0</v>
      </c>
      <c r="Q111" s="43">
        <f t="shared" si="51"/>
        <v>0</v>
      </c>
      <c r="R111" s="43">
        <f t="shared" si="51"/>
        <v>0</v>
      </c>
      <c r="S111" s="43">
        <f t="shared" si="51"/>
        <v>0</v>
      </c>
      <c r="T111" s="43">
        <f t="shared" si="51"/>
        <v>0</v>
      </c>
      <c r="U111" s="43">
        <f t="shared" si="51"/>
        <v>0</v>
      </c>
      <c r="V111" s="43">
        <f t="shared" si="51"/>
        <v>0</v>
      </c>
      <c r="W111" s="43">
        <f t="shared" si="51"/>
        <v>0</v>
      </c>
      <c r="X111" s="94">
        <f t="shared" si="51"/>
        <v>1409.01825</v>
      </c>
      <c r="Y111" s="83">
        <f t="shared" si="36"/>
        <v>74.17700911012433</v>
      </c>
    </row>
    <row r="112" spans="1:25" ht="16.5" outlineLevel="6" thickBot="1">
      <c r="A112" s="44" t="s">
        <v>68</v>
      </c>
      <c r="B112" s="24">
        <v>951</v>
      </c>
      <c r="C112" s="6" t="s">
        <v>27</v>
      </c>
      <c r="D112" s="6" t="s">
        <v>11</v>
      </c>
      <c r="E112" s="6" t="s">
        <v>5</v>
      </c>
      <c r="F112" s="6"/>
      <c r="G112" s="45">
        <f>G113</f>
        <v>1899.535</v>
      </c>
      <c r="H112" s="45">
        <f t="shared" si="51"/>
        <v>0</v>
      </c>
      <c r="I112" s="45">
        <f t="shared" si="51"/>
        <v>0</v>
      </c>
      <c r="J112" s="45">
        <f t="shared" si="51"/>
        <v>0</v>
      </c>
      <c r="K112" s="45">
        <f t="shared" si="51"/>
        <v>0</v>
      </c>
      <c r="L112" s="45">
        <f t="shared" si="51"/>
        <v>0</v>
      </c>
      <c r="M112" s="45">
        <f t="shared" si="51"/>
        <v>0</v>
      </c>
      <c r="N112" s="45">
        <f t="shared" si="51"/>
        <v>0</v>
      </c>
      <c r="O112" s="45">
        <f t="shared" si="51"/>
        <v>0</v>
      </c>
      <c r="P112" s="45">
        <f t="shared" si="51"/>
        <v>0</v>
      </c>
      <c r="Q112" s="45">
        <f t="shared" si="51"/>
        <v>0</v>
      </c>
      <c r="R112" s="45">
        <f t="shared" si="51"/>
        <v>0</v>
      </c>
      <c r="S112" s="45">
        <f t="shared" si="51"/>
        <v>0</v>
      </c>
      <c r="T112" s="45">
        <f t="shared" si="51"/>
        <v>0</v>
      </c>
      <c r="U112" s="45">
        <f t="shared" si="51"/>
        <v>0</v>
      </c>
      <c r="V112" s="45">
        <f t="shared" si="51"/>
        <v>0</v>
      </c>
      <c r="W112" s="45">
        <f t="shared" si="51"/>
        <v>0</v>
      </c>
      <c r="X112" s="95">
        <f t="shared" si="51"/>
        <v>1409.01825</v>
      </c>
      <c r="Y112" s="83">
        <f t="shared" si="36"/>
        <v>74.17700911012433</v>
      </c>
    </row>
    <row r="113" spans="1:25" ht="32.25" outlineLevel="6" thickBot="1">
      <c r="A113" s="44" t="s">
        <v>66</v>
      </c>
      <c r="B113" s="24">
        <v>951</v>
      </c>
      <c r="C113" s="6" t="s">
        <v>27</v>
      </c>
      <c r="D113" s="6" t="s">
        <v>11</v>
      </c>
      <c r="E113" s="6" t="s">
        <v>9</v>
      </c>
      <c r="F113" s="6"/>
      <c r="G113" s="45">
        <v>1899.535</v>
      </c>
      <c r="H113" s="30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63"/>
      <c r="X113" s="92">
        <v>1409.01825</v>
      </c>
      <c r="Y113" s="83">
        <f t="shared" si="36"/>
        <v>74.17700911012433</v>
      </c>
    </row>
    <row r="114" spans="1:25" ht="19.5" outlineLevel="6" thickBot="1">
      <c r="A114" s="38" t="s">
        <v>232</v>
      </c>
      <c r="B114" s="21">
        <v>951</v>
      </c>
      <c r="C114" s="14" t="s">
        <v>139</v>
      </c>
      <c r="D114" s="14" t="s">
        <v>6</v>
      </c>
      <c r="E114" s="14" t="s">
        <v>5</v>
      </c>
      <c r="F114" s="14"/>
      <c r="G114" s="39">
        <f>G115</f>
        <v>880</v>
      </c>
      <c r="H114" s="39">
        <f aca="true" t="shared" si="52" ref="H114:X116">H115</f>
        <v>0</v>
      </c>
      <c r="I114" s="39">
        <f t="shared" si="52"/>
        <v>0</v>
      </c>
      <c r="J114" s="39">
        <f t="shared" si="52"/>
        <v>0</v>
      </c>
      <c r="K114" s="39">
        <f t="shared" si="52"/>
        <v>0</v>
      </c>
      <c r="L114" s="39">
        <f t="shared" si="52"/>
        <v>0</v>
      </c>
      <c r="M114" s="39">
        <f t="shared" si="52"/>
        <v>0</v>
      </c>
      <c r="N114" s="39">
        <f t="shared" si="52"/>
        <v>0</v>
      </c>
      <c r="O114" s="39">
        <f t="shared" si="52"/>
        <v>0</v>
      </c>
      <c r="P114" s="39">
        <f t="shared" si="52"/>
        <v>0</v>
      </c>
      <c r="Q114" s="39">
        <f t="shared" si="52"/>
        <v>0</v>
      </c>
      <c r="R114" s="39">
        <f t="shared" si="52"/>
        <v>0</v>
      </c>
      <c r="S114" s="39">
        <f t="shared" si="52"/>
        <v>0</v>
      </c>
      <c r="T114" s="39">
        <f t="shared" si="52"/>
        <v>0</v>
      </c>
      <c r="U114" s="39">
        <f t="shared" si="52"/>
        <v>0</v>
      </c>
      <c r="V114" s="39">
        <f t="shared" si="52"/>
        <v>0</v>
      </c>
      <c r="W114" s="39">
        <f t="shared" si="52"/>
        <v>0</v>
      </c>
      <c r="X114" s="100">
        <f t="shared" si="52"/>
        <v>669.14176</v>
      </c>
      <c r="Y114" s="83">
        <f t="shared" si="36"/>
        <v>76.03883636363636</v>
      </c>
    </row>
    <row r="115" spans="1:25" ht="16.5" outlineLevel="6" thickBot="1">
      <c r="A115" s="8" t="s">
        <v>89</v>
      </c>
      <c r="B115" s="22">
        <v>951</v>
      </c>
      <c r="C115" s="9" t="s">
        <v>28</v>
      </c>
      <c r="D115" s="9" t="s">
        <v>6</v>
      </c>
      <c r="E115" s="9" t="s">
        <v>5</v>
      </c>
      <c r="F115" s="9"/>
      <c r="G115" s="10">
        <f>G116</f>
        <v>880</v>
      </c>
      <c r="H115" s="10">
        <f t="shared" si="52"/>
        <v>0</v>
      </c>
      <c r="I115" s="10">
        <f t="shared" si="52"/>
        <v>0</v>
      </c>
      <c r="J115" s="10">
        <f t="shared" si="52"/>
        <v>0</v>
      </c>
      <c r="K115" s="10">
        <f t="shared" si="52"/>
        <v>0</v>
      </c>
      <c r="L115" s="10">
        <f t="shared" si="52"/>
        <v>0</v>
      </c>
      <c r="M115" s="10">
        <f t="shared" si="52"/>
        <v>0</v>
      </c>
      <c r="N115" s="10">
        <f t="shared" si="52"/>
        <v>0</v>
      </c>
      <c r="O115" s="10">
        <f t="shared" si="52"/>
        <v>0</v>
      </c>
      <c r="P115" s="10">
        <f t="shared" si="52"/>
        <v>0</v>
      </c>
      <c r="Q115" s="10">
        <f t="shared" si="52"/>
        <v>0</v>
      </c>
      <c r="R115" s="10">
        <f t="shared" si="52"/>
        <v>0</v>
      </c>
      <c r="S115" s="10">
        <f t="shared" si="52"/>
        <v>0</v>
      </c>
      <c r="T115" s="10">
        <f t="shared" si="52"/>
        <v>0</v>
      </c>
      <c r="U115" s="10">
        <f t="shared" si="52"/>
        <v>0</v>
      </c>
      <c r="V115" s="10">
        <f t="shared" si="52"/>
        <v>0</v>
      </c>
      <c r="W115" s="10">
        <f t="shared" si="52"/>
        <v>0</v>
      </c>
      <c r="X115" s="93">
        <f t="shared" si="52"/>
        <v>669.14176</v>
      </c>
      <c r="Y115" s="83">
        <f t="shared" si="36"/>
        <v>76.03883636363636</v>
      </c>
    </row>
    <row r="116" spans="1:25" ht="32.25" outlineLevel="6" thickBot="1">
      <c r="A116" s="13" t="s">
        <v>87</v>
      </c>
      <c r="B116" s="23">
        <v>951</v>
      </c>
      <c r="C116" s="11" t="s">
        <v>28</v>
      </c>
      <c r="D116" s="11" t="s">
        <v>26</v>
      </c>
      <c r="E116" s="11" t="s">
        <v>5</v>
      </c>
      <c r="F116" s="11"/>
      <c r="G116" s="12">
        <f>G117</f>
        <v>880</v>
      </c>
      <c r="H116" s="12">
        <f t="shared" si="52"/>
        <v>0</v>
      </c>
      <c r="I116" s="12">
        <f t="shared" si="52"/>
        <v>0</v>
      </c>
      <c r="J116" s="12">
        <f t="shared" si="52"/>
        <v>0</v>
      </c>
      <c r="K116" s="12">
        <f t="shared" si="52"/>
        <v>0</v>
      </c>
      <c r="L116" s="12">
        <f t="shared" si="52"/>
        <v>0</v>
      </c>
      <c r="M116" s="12">
        <f t="shared" si="52"/>
        <v>0</v>
      </c>
      <c r="N116" s="12">
        <f t="shared" si="52"/>
        <v>0</v>
      </c>
      <c r="O116" s="12">
        <f t="shared" si="52"/>
        <v>0</v>
      </c>
      <c r="P116" s="12">
        <f t="shared" si="52"/>
        <v>0</v>
      </c>
      <c r="Q116" s="12">
        <f t="shared" si="52"/>
        <v>0</v>
      </c>
      <c r="R116" s="12">
        <f t="shared" si="52"/>
        <v>0</v>
      </c>
      <c r="S116" s="12">
        <f t="shared" si="52"/>
        <v>0</v>
      </c>
      <c r="T116" s="12">
        <f t="shared" si="52"/>
        <v>0</v>
      </c>
      <c r="U116" s="12">
        <f t="shared" si="52"/>
        <v>0</v>
      </c>
      <c r="V116" s="12">
        <f t="shared" si="52"/>
        <v>0</v>
      </c>
      <c r="W116" s="12">
        <f t="shared" si="52"/>
        <v>0</v>
      </c>
      <c r="X116" s="94">
        <f t="shared" si="52"/>
        <v>669.14176</v>
      </c>
      <c r="Y116" s="83">
        <f t="shared" si="36"/>
        <v>76.03883636363636</v>
      </c>
    </row>
    <row r="117" spans="1:25" ht="32.25" outlineLevel="6" thickBot="1">
      <c r="A117" s="5" t="s">
        <v>66</v>
      </c>
      <c r="B117" s="24">
        <v>951</v>
      </c>
      <c r="C117" s="6" t="s">
        <v>28</v>
      </c>
      <c r="D117" s="6" t="s">
        <v>26</v>
      </c>
      <c r="E117" s="6" t="s">
        <v>9</v>
      </c>
      <c r="F117" s="6"/>
      <c r="G117" s="7">
        <v>880</v>
      </c>
      <c r="H117" s="30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63"/>
      <c r="X117" s="92">
        <v>669.14176</v>
      </c>
      <c r="Y117" s="83">
        <f t="shared" si="36"/>
        <v>76.03883636363636</v>
      </c>
    </row>
    <row r="118" spans="1:25" ht="19.5" outlineLevel="6" thickBot="1">
      <c r="A118" s="38" t="s">
        <v>137</v>
      </c>
      <c r="B118" s="21">
        <v>951</v>
      </c>
      <c r="C118" s="14" t="s">
        <v>136</v>
      </c>
      <c r="D118" s="14" t="s">
        <v>6</v>
      </c>
      <c r="E118" s="14" t="s">
        <v>5</v>
      </c>
      <c r="F118" s="14"/>
      <c r="G118" s="39">
        <f>G119+G123</f>
        <v>686.5</v>
      </c>
      <c r="H118" s="39">
        <f aca="true" t="shared" si="53" ref="H118:X118">H119+H123</f>
        <v>0</v>
      </c>
      <c r="I118" s="39">
        <f t="shared" si="53"/>
        <v>0</v>
      </c>
      <c r="J118" s="39">
        <f t="shared" si="53"/>
        <v>0</v>
      </c>
      <c r="K118" s="39">
        <f t="shared" si="53"/>
        <v>0</v>
      </c>
      <c r="L118" s="39">
        <f t="shared" si="53"/>
        <v>0</v>
      </c>
      <c r="M118" s="39">
        <f t="shared" si="53"/>
        <v>0</v>
      </c>
      <c r="N118" s="39">
        <f t="shared" si="53"/>
        <v>0</v>
      </c>
      <c r="O118" s="39">
        <f t="shared" si="53"/>
        <v>0</v>
      </c>
      <c r="P118" s="39">
        <f t="shared" si="53"/>
        <v>0</v>
      </c>
      <c r="Q118" s="39">
        <f t="shared" si="53"/>
        <v>0</v>
      </c>
      <c r="R118" s="39">
        <f t="shared" si="53"/>
        <v>0</v>
      </c>
      <c r="S118" s="39">
        <f t="shared" si="53"/>
        <v>0</v>
      </c>
      <c r="T118" s="39">
        <f t="shared" si="53"/>
        <v>0</v>
      </c>
      <c r="U118" s="39">
        <f t="shared" si="53"/>
        <v>0</v>
      </c>
      <c r="V118" s="39">
        <f t="shared" si="53"/>
        <v>0</v>
      </c>
      <c r="W118" s="39">
        <f t="shared" si="53"/>
        <v>0</v>
      </c>
      <c r="X118" s="100">
        <f t="shared" si="53"/>
        <v>241.07674</v>
      </c>
      <c r="Y118" s="83">
        <f t="shared" si="36"/>
        <v>35.116786598689</v>
      </c>
    </row>
    <row r="119" spans="1:25" ht="16.5" outlineLevel="6" thickBot="1">
      <c r="A119" s="40" t="s">
        <v>94</v>
      </c>
      <c r="B119" s="22">
        <v>951</v>
      </c>
      <c r="C119" s="9" t="s">
        <v>33</v>
      </c>
      <c r="D119" s="9" t="s">
        <v>6</v>
      </c>
      <c r="E119" s="9" t="s">
        <v>5</v>
      </c>
      <c r="F119" s="9"/>
      <c r="G119" s="41">
        <f>G120</f>
        <v>286.5</v>
      </c>
      <c r="H119" s="41">
        <f aca="true" t="shared" si="54" ref="H119:X121">H120</f>
        <v>0</v>
      </c>
      <c r="I119" s="41">
        <f t="shared" si="54"/>
        <v>0</v>
      </c>
      <c r="J119" s="41">
        <f t="shared" si="54"/>
        <v>0</v>
      </c>
      <c r="K119" s="41">
        <f t="shared" si="54"/>
        <v>0</v>
      </c>
      <c r="L119" s="41">
        <f t="shared" si="54"/>
        <v>0</v>
      </c>
      <c r="M119" s="41">
        <f t="shared" si="54"/>
        <v>0</v>
      </c>
      <c r="N119" s="41">
        <f t="shared" si="54"/>
        <v>0</v>
      </c>
      <c r="O119" s="41">
        <f t="shared" si="54"/>
        <v>0</v>
      </c>
      <c r="P119" s="41">
        <f t="shared" si="54"/>
        <v>0</v>
      </c>
      <c r="Q119" s="41">
        <f t="shared" si="54"/>
        <v>0</v>
      </c>
      <c r="R119" s="41">
        <f t="shared" si="54"/>
        <v>0</v>
      </c>
      <c r="S119" s="41">
        <f t="shared" si="54"/>
        <v>0</v>
      </c>
      <c r="T119" s="41">
        <f t="shared" si="54"/>
        <v>0</v>
      </c>
      <c r="U119" s="41">
        <f t="shared" si="54"/>
        <v>0</v>
      </c>
      <c r="V119" s="41">
        <f t="shared" si="54"/>
        <v>0</v>
      </c>
      <c r="W119" s="41">
        <f t="shared" si="54"/>
        <v>0</v>
      </c>
      <c r="X119" s="93">
        <f t="shared" si="54"/>
        <v>178.07376</v>
      </c>
      <c r="Y119" s="83">
        <f t="shared" si="36"/>
        <v>62.154890052356016</v>
      </c>
    </row>
    <row r="120" spans="1:25" ht="32.25" outlineLevel="6" thickBot="1">
      <c r="A120" s="42" t="s">
        <v>133</v>
      </c>
      <c r="B120" s="23">
        <v>951</v>
      </c>
      <c r="C120" s="11" t="s">
        <v>33</v>
      </c>
      <c r="D120" s="11" t="s">
        <v>132</v>
      </c>
      <c r="E120" s="11" t="s">
        <v>5</v>
      </c>
      <c r="F120" s="11"/>
      <c r="G120" s="43">
        <f>G121</f>
        <v>286.5</v>
      </c>
      <c r="H120" s="43">
        <f t="shared" si="54"/>
        <v>0</v>
      </c>
      <c r="I120" s="43">
        <f t="shared" si="54"/>
        <v>0</v>
      </c>
      <c r="J120" s="43">
        <f t="shared" si="54"/>
        <v>0</v>
      </c>
      <c r="K120" s="43">
        <f t="shared" si="54"/>
        <v>0</v>
      </c>
      <c r="L120" s="43">
        <f t="shared" si="54"/>
        <v>0</v>
      </c>
      <c r="M120" s="43">
        <f t="shared" si="54"/>
        <v>0</v>
      </c>
      <c r="N120" s="43">
        <f t="shared" si="54"/>
        <v>0</v>
      </c>
      <c r="O120" s="43">
        <f t="shared" si="54"/>
        <v>0</v>
      </c>
      <c r="P120" s="43">
        <f t="shared" si="54"/>
        <v>0</v>
      </c>
      <c r="Q120" s="43">
        <f t="shared" si="54"/>
        <v>0</v>
      </c>
      <c r="R120" s="43">
        <f t="shared" si="54"/>
        <v>0</v>
      </c>
      <c r="S120" s="43">
        <f t="shared" si="54"/>
        <v>0</v>
      </c>
      <c r="T120" s="43">
        <f t="shared" si="54"/>
        <v>0</v>
      </c>
      <c r="U120" s="43">
        <f t="shared" si="54"/>
        <v>0</v>
      </c>
      <c r="V120" s="43">
        <f t="shared" si="54"/>
        <v>0</v>
      </c>
      <c r="W120" s="43">
        <f t="shared" si="54"/>
        <v>0</v>
      </c>
      <c r="X120" s="94">
        <f t="shared" si="54"/>
        <v>178.07376</v>
      </c>
      <c r="Y120" s="83">
        <f t="shared" si="36"/>
        <v>62.154890052356016</v>
      </c>
    </row>
    <row r="121" spans="1:25" ht="48" outlineLevel="6" thickBot="1">
      <c r="A121" s="44" t="s">
        <v>95</v>
      </c>
      <c r="B121" s="24">
        <v>951</v>
      </c>
      <c r="C121" s="6" t="s">
        <v>33</v>
      </c>
      <c r="D121" s="6" t="s">
        <v>34</v>
      </c>
      <c r="E121" s="6" t="s">
        <v>5</v>
      </c>
      <c r="F121" s="6"/>
      <c r="G121" s="45">
        <f>G122</f>
        <v>286.5</v>
      </c>
      <c r="H121" s="45">
        <f t="shared" si="54"/>
        <v>0</v>
      </c>
      <c r="I121" s="45">
        <f t="shared" si="54"/>
        <v>0</v>
      </c>
      <c r="J121" s="45">
        <f t="shared" si="54"/>
        <v>0</v>
      </c>
      <c r="K121" s="45">
        <f t="shared" si="54"/>
        <v>0</v>
      </c>
      <c r="L121" s="45">
        <f t="shared" si="54"/>
        <v>0</v>
      </c>
      <c r="M121" s="45">
        <f t="shared" si="54"/>
        <v>0</v>
      </c>
      <c r="N121" s="45">
        <f t="shared" si="54"/>
        <v>0</v>
      </c>
      <c r="O121" s="45">
        <f t="shared" si="54"/>
        <v>0</v>
      </c>
      <c r="P121" s="45">
        <f t="shared" si="54"/>
        <v>0</v>
      </c>
      <c r="Q121" s="45">
        <f t="shared" si="54"/>
        <v>0</v>
      </c>
      <c r="R121" s="45">
        <f t="shared" si="54"/>
        <v>0</v>
      </c>
      <c r="S121" s="45">
        <f t="shared" si="54"/>
        <v>0</v>
      </c>
      <c r="T121" s="45">
        <f t="shared" si="54"/>
        <v>0</v>
      </c>
      <c r="U121" s="45">
        <f t="shared" si="54"/>
        <v>0</v>
      </c>
      <c r="V121" s="45">
        <f t="shared" si="54"/>
        <v>0</v>
      </c>
      <c r="W121" s="45">
        <f t="shared" si="54"/>
        <v>0</v>
      </c>
      <c r="X121" s="95">
        <f t="shared" si="54"/>
        <v>178.07376</v>
      </c>
      <c r="Y121" s="83">
        <f t="shared" si="36"/>
        <v>62.154890052356016</v>
      </c>
    </row>
    <row r="122" spans="1:25" ht="19.5" outlineLevel="6" thickBot="1">
      <c r="A122" s="44" t="s">
        <v>96</v>
      </c>
      <c r="B122" s="24">
        <v>951</v>
      </c>
      <c r="C122" s="6" t="s">
        <v>33</v>
      </c>
      <c r="D122" s="6" t="s">
        <v>34</v>
      </c>
      <c r="E122" s="6" t="s">
        <v>35</v>
      </c>
      <c r="F122" s="6"/>
      <c r="G122" s="45">
        <v>286.5</v>
      </c>
      <c r="H122" s="30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63"/>
      <c r="X122" s="92">
        <v>178.07376</v>
      </c>
      <c r="Y122" s="83">
        <f t="shared" si="36"/>
        <v>62.154890052356016</v>
      </c>
    </row>
    <row r="123" spans="1:25" ht="16.5" outlineLevel="6" thickBot="1">
      <c r="A123" s="40" t="s">
        <v>97</v>
      </c>
      <c r="B123" s="22">
        <v>951</v>
      </c>
      <c r="C123" s="9" t="s">
        <v>36</v>
      </c>
      <c r="D123" s="9" t="s">
        <v>6</v>
      </c>
      <c r="E123" s="9" t="s">
        <v>5</v>
      </c>
      <c r="F123" s="9"/>
      <c r="G123" s="41">
        <f>G124</f>
        <v>400</v>
      </c>
      <c r="H123" s="41">
        <f aca="true" t="shared" si="55" ref="H123:X124">H124</f>
        <v>0</v>
      </c>
      <c r="I123" s="41">
        <f t="shared" si="55"/>
        <v>0</v>
      </c>
      <c r="J123" s="41">
        <f t="shared" si="55"/>
        <v>0</v>
      </c>
      <c r="K123" s="41">
        <f t="shared" si="55"/>
        <v>0</v>
      </c>
      <c r="L123" s="41">
        <f t="shared" si="55"/>
        <v>0</v>
      </c>
      <c r="M123" s="41">
        <f t="shared" si="55"/>
        <v>0</v>
      </c>
      <c r="N123" s="41">
        <f t="shared" si="55"/>
        <v>0</v>
      </c>
      <c r="O123" s="41">
        <f t="shared" si="55"/>
        <v>0</v>
      </c>
      <c r="P123" s="41">
        <f t="shared" si="55"/>
        <v>0</v>
      </c>
      <c r="Q123" s="41">
        <f t="shared" si="55"/>
        <v>0</v>
      </c>
      <c r="R123" s="41">
        <f t="shared" si="55"/>
        <v>0</v>
      </c>
      <c r="S123" s="41">
        <f t="shared" si="55"/>
        <v>0</v>
      </c>
      <c r="T123" s="41">
        <f t="shared" si="55"/>
        <v>0</v>
      </c>
      <c r="U123" s="41">
        <f t="shared" si="55"/>
        <v>0</v>
      </c>
      <c r="V123" s="41">
        <f t="shared" si="55"/>
        <v>0</v>
      </c>
      <c r="W123" s="41">
        <f t="shared" si="55"/>
        <v>0</v>
      </c>
      <c r="X123" s="93">
        <f t="shared" si="55"/>
        <v>63.00298</v>
      </c>
      <c r="Y123" s="83">
        <f t="shared" si="36"/>
        <v>15.750744999999998</v>
      </c>
    </row>
    <row r="124" spans="1:25" ht="32.25" outlineLevel="6" thickBot="1">
      <c r="A124" s="42" t="s">
        <v>87</v>
      </c>
      <c r="B124" s="23">
        <v>951</v>
      </c>
      <c r="C124" s="11" t="s">
        <v>36</v>
      </c>
      <c r="D124" s="11" t="s">
        <v>26</v>
      </c>
      <c r="E124" s="11" t="s">
        <v>5</v>
      </c>
      <c r="F124" s="11"/>
      <c r="G124" s="43">
        <f>G125</f>
        <v>400</v>
      </c>
      <c r="H124" s="43">
        <f t="shared" si="55"/>
        <v>0</v>
      </c>
      <c r="I124" s="43">
        <f t="shared" si="55"/>
        <v>0</v>
      </c>
      <c r="J124" s="43">
        <f t="shared" si="55"/>
        <v>0</v>
      </c>
      <c r="K124" s="43">
        <f t="shared" si="55"/>
        <v>0</v>
      </c>
      <c r="L124" s="43">
        <f t="shared" si="55"/>
        <v>0</v>
      </c>
      <c r="M124" s="43">
        <f t="shared" si="55"/>
        <v>0</v>
      </c>
      <c r="N124" s="43">
        <f t="shared" si="55"/>
        <v>0</v>
      </c>
      <c r="O124" s="43">
        <f t="shared" si="55"/>
        <v>0</v>
      </c>
      <c r="P124" s="43">
        <f t="shared" si="55"/>
        <v>0</v>
      </c>
      <c r="Q124" s="43">
        <f t="shared" si="55"/>
        <v>0</v>
      </c>
      <c r="R124" s="43">
        <f t="shared" si="55"/>
        <v>0</v>
      </c>
      <c r="S124" s="43">
        <f t="shared" si="55"/>
        <v>0</v>
      </c>
      <c r="T124" s="43">
        <f t="shared" si="55"/>
        <v>0</v>
      </c>
      <c r="U124" s="43">
        <f t="shared" si="55"/>
        <v>0</v>
      </c>
      <c r="V124" s="43">
        <f t="shared" si="55"/>
        <v>0</v>
      </c>
      <c r="W124" s="43">
        <f t="shared" si="55"/>
        <v>0</v>
      </c>
      <c r="X124" s="94">
        <f t="shared" si="55"/>
        <v>63.00298</v>
      </c>
      <c r="Y124" s="83">
        <f t="shared" si="36"/>
        <v>15.750744999999998</v>
      </c>
    </row>
    <row r="125" spans="1:25" ht="32.25" outlineLevel="6" thickBot="1">
      <c r="A125" s="44" t="s">
        <v>66</v>
      </c>
      <c r="B125" s="24">
        <v>951</v>
      </c>
      <c r="C125" s="6" t="s">
        <v>36</v>
      </c>
      <c r="D125" s="6" t="s">
        <v>26</v>
      </c>
      <c r="E125" s="6" t="s">
        <v>9</v>
      </c>
      <c r="F125" s="6"/>
      <c r="G125" s="45">
        <v>400</v>
      </c>
      <c r="H125" s="30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63"/>
      <c r="X125" s="92">
        <v>63.00298</v>
      </c>
      <c r="Y125" s="83">
        <f t="shared" si="36"/>
        <v>15.750744999999998</v>
      </c>
    </row>
    <row r="126" spans="1:25" ht="19.5" outlineLevel="6" thickBot="1">
      <c r="A126" s="38" t="s">
        <v>245</v>
      </c>
      <c r="B126" s="21">
        <v>951</v>
      </c>
      <c r="C126" s="14" t="s">
        <v>135</v>
      </c>
      <c r="D126" s="14" t="s">
        <v>6</v>
      </c>
      <c r="E126" s="14" t="s">
        <v>5</v>
      </c>
      <c r="F126" s="14"/>
      <c r="G126" s="39">
        <f>G127+G131</f>
        <v>22500</v>
      </c>
      <c r="H126" s="39">
        <f aca="true" t="shared" si="56" ref="H126:X126">H127+H131</f>
        <v>0</v>
      </c>
      <c r="I126" s="39">
        <f t="shared" si="56"/>
        <v>0</v>
      </c>
      <c r="J126" s="39">
        <f t="shared" si="56"/>
        <v>0</v>
      </c>
      <c r="K126" s="39">
        <f t="shared" si="56"/>
        <v>0</v>
      </c>
      <c r="L126" s="39">
        <f t="shared" si="56"/>
        <v>0</v>
      </c>
      <c r="M126" s="39">
        <f t="shared" si="56"/>
        <v>0</v>
      </c>
      <c r="N126" s="39">
        <f t="shared" si="56"/>
        <v>0</v>
      </c>
      <c r="O126" s="39">
        <f t="shared" si="56"/>
        <v>0</v>
      </c>
      <c r="P126" s="39">
        <f t="shared" si="56"/>
        <v>0</v>
      </c>
      <c r="Q126" s="39">
        <f t="shared" si="56"/>
        <v>0</v>
      </c>
      <c r="R126" s="39">
        <f t="shared" si="56"/>
        <v>0</v>
      </c>
      <c r="S126" s="39">
        <f t="shared" si="56"/>
        <v>0</v>
      </c>
      <c r="T126" s="39">
        <f t="shared" si="56"/>
        <v>0</v>
      </c>
      <c r="U126" s="39">
        <f t="shared" si="56"/>
        <v>0</v>
      </c>
      <c r="V126" s="39">
        <f t="shared" si="56"/>
        <v>0</v>
      </c>
      <c r="W126" s="39">
        <f t="shared" si="56"/>
        <v>0</v>
      </c>
      <c r="X126" s="100">
        <f t="shared" si="56"/>
        <v>499.74378</v>
      </c>
      <c r="Y126" s="83">
        <f t="shared" si="36"/>
        <v>2.221083466666667</v>
      </c>
    </row>
    <row r="127" spans="1:25" ht="16.5" outlineLevel="6" thickBot="1">
      <c r="A127" s="40" t="s">
        <v>251</v>
      </c>
      <c r="B127" s="22">
        <v>951</v>
      </c>
      <c r="C127" s="9" t="s">
        <v>250</v>
      </c>
      <c r="D127" s="9" t="s">
        <v>6</v>
      </c>
      <c r="E127" s="9" t="s">
        <v>5</v>
      </c>
      <c r="F127" s="9"/>
      <c r="G127" s="41">
        <f>G128</f>
        <v>500</v>
      </c>
      <c r="H127" s="41">
        <f aca="true" t="shared" si="57" ref="H127:X129">H128</f>
        <v>0</v>
      </c>
      <c r="I127" s="41">
        <f t="shared" si="57"/>
        <v>0</v>
      </c>
      <c r="J127" s="41">
        <f t="shared" si="57"/>
        <v>0</v>
      </c>
      <c r="K127" s="41">
        <f t="shared" si="57"/>
        <v>0</v>
      </c>
      <c r="L127" s="41">
        <f t="shared" si="57"/>
        <v>0</v>
      </c>
      <c r="M127" s="41">
        <f t="shared" si="57"/>
        <v>0</v>
      </c>
      <c r="N127" s="41">
        <f t="shared" si="57"/>
        <v>0</v>
      </c>
      <c r="O127" s="41">
        <f t="shared" si="57"/>
        <v>0</v>
      </c>
      <c r="P127" s="41">
        <f t="shared" si="57"/>
        <v>0</v>
      </c>
      <c r="Q127" s="41">
        <f t="shared" si="57"/>
        <v>0</v>
      </c>
      <c r="R127" s="41">
        <f t="shared" si="57"/>
        <v>0</v>
      </c>
      <c r="S127" s="41">
        <f t="shared" si="57"/>
        <v>0</v>
      </c>
      <c r="T127" s="41">
        <f t="shared" si="57"/>
        <v>0</v>
      </c>
      <c r="U127" s="41">
        <f t="shared" si="57"/>
        <v>0</v>
      </c>
      <c r="V127" s="41">
        <f t="shared" si="57"/>
        <v>0</v>
      </c>
      <c r="W127" s="41">
        <f t="shared" si="57"/>
        <v>0</v>
      </c>
      <c r="X127" s="93">
        <f t="shared" si="57"/>
        <v>499.74378</v>
      </c>
      <c r="Y127" s="83">
        <f t="shared" si="36"/>
        <v>99.948756</v>
      </c>
    </row>
    <row r="128" spans="1:25" ht="32.25" outlineLevel="6" thickBot="1">
      <c r="A128" s="42" t="s">
        <v>131</v>
      </c>
      <c r="B128" s="23">
        <v>951</v>
      </c>
      <c r="C128" s="11" t="s">
        <v>250</v>
      </c>
      <c r="D128" s="11" t="s">
        <v>130</v>
      </c>
      <c r="E128" s="11" t="s">
        <v>5</v>
      </c>
      <c r="F128" s="11"/>
      <c r="G128" s="43">
        <f>G129</f>
        <v>500</v>
      </c>
      <c r="H128" s="43">
        <f t="shared" si="57"/>
        <v>0</v>
      </c>
      <c r="I128" s="43">
        <f t="shared" si="57"/>
        <v>0</v>
      </c>
      <c r="J128" s="43">
        <f t="shared" si="57"/>
        <v>0</v>
      </c>
      <c r="K128" s="43">
        <f t="shared" si="57"/>
        <v>0</v>
      </c>
      <c r="L128" s="43">
        <f t="shared" si="57"/>
        <v>0</v>
      </c>
      <c r="M128" s="43">
        <f t="shared" si="57"/>
        <v>0</v>
      </c>
      <c r="N128" s="43">
        <f t="shared" si="57"/>
        <v>0</v>
      </c>
      <c r="O128" s="43">
        <f t="shared" si="57"/>
        <v>0</v>
      </c>
      <c r="P128" s="43">
        <f t="shared" si="57"/>
        <v>0</v>
      </c>
      <c r="Q128" s="43">
        <f t="shared" si="57"/>
        <v>0</v>
      </c>
      <c r="R128" s="43">
        <f t="shared" si="57"/>
        <v>0</v>
      </c>
      <c r="S128" s="43">
        <f t="shared" si="57"/>
        <v>0</v>
      </c>
      <c r="T128" s="43">
        <f t="shared" si="57"/>
        <v>0</v>
      </c>
      <c r="U128" s="43">
        <f t="shared" si="57"/>
        <v>0</v>
      </c>
      <c r="V128" s="43">
        <f t="shared" si="57"/>
        <v>0</v>
      </c>
      <c r="W128" s="43">
        <f t="shared" si="57"/>
        <v>0</v>
      </c>
      <c r="X128" s="94">
        <f t="shared" si="57"/>
        <v>499.74378</v>
      </c>
      <c r="Y128" s="83">
        <f t="shared" si="36"/>
        <v>99.948756</v>
      </c>
    </row>
    <row r="129" spans="1:25" ht="32.25" outlineLevel="6" thickBot="1">
      <c r="A129" s="44" t="s">
        <v>93</v>
      </c>
      <c r="B129" s="24">
        <v>951</v>
      </c>
      <c r="C129" s="6" t="s">
        <v>250</v>
      </c>
      <c r="D129" s="6" t="s">
        <v>32</v>
      </c>
      <c r="E129" s="6" t="s">
        <v>5</v>
      </c>
      <c r="F129" s="6"/>
      <c r="G129" s="45">
        <f>G130</f>
        <v>500</v>
      </c>
      <c r="H129" s="45">
        <f t="shared" si="57"/>
        <v>0</v>
      </c>
      <c r="I129" s="45">
        <f t="shared" si="57"/>
        <v>0</v>
      </c>
      <c r="J129" s="45">
        <f t="shared" si="57"/>
        <v>0</v>
      </c>
      <c r="K129" s="45">
        <f t="shared" si="57"/>
        <v>0</v>
      </c>
      <c r="L129" s="45">
        <f t="shared" si="57"/>
        <v>0</v>
      </c>
      <c r="M129" s="45">
        <f t="shared" si="57"/>
        <v>0</v>
      </c>
      <c r="N129" s="45">
        <f t="shared" si="57"/>
        <v>0</v>
      </c>
      <c r="O129" s="45">
        <f t="shared" si="57"/>
        <v>0</v>
      </c>
      <c r="P129" s="45">
        <f t="shared" si="57"/>
        <v>0</v>
      </c>
      <c r="Q129" s="45">
        <f t="shared" si="57"/>
        <v>0</v>
      </c>
      <c r="R129" s="45">
        <f t="shared" si="57"/>
        <v>0</v>
      </c>
      <c r="S129" s="45">
        <f t="shared" si="57"/>
        <v>0</v>
      </c>
      <c r="T129" s="45">
        <f t="shared" si="57"/>
        <v>0</v>
      </c>
      <c r="U129" s="45">
        <f t="shared" si="57"/>
        <v>0</v>
      </c>
      <c r="V129" s="45">
        <f t="shared" si="57"/>
        <v>0</v>
      </c>
      <c r="W129" s="45">
        <f t="shared" si="57"/>
        <v>0</v>
      </c>
      <c r="X129" s="95">
        <f t="shared" si="57"/>
        <v>499.74378</v>
      </c>
      <c r="Y129" s="83">
        <f t="shared" si="36"/>
        <v>99.948756</v>
      </c>
    </row>
    <row r="130" spans="1:25" ht="32.25" outlineLevel="6" thickBot="1">
      <c r="A130" s="44" t="s">
        <v>66</v>
      </c>
      <c r="B130" s="24">
        <v>951</v>
      </c>
      <c r="C130" s="6" t="s">
        <v>250</v>
      </c>
      <c r="D130" s="6" t="s">
        <v>32</v>
      </c>
      <c r="E130" s="6" t="s">
        <v>9</v>
      </c>
      <c r="F130" s="6"/>
      <c r="G130" s="45">
        <v>500</v>
      </c>
      <c r="H130" s="30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63"/>
      <c r="X130" s="92">
        <v>499.74378</v>
      </c>
      <c r="Y130" s="83">
        <f t="shared" si="36"/>
        <v>99.948756</v>
      </c>
    </row>
    <row r="131" spans="1:25" ht="32.25" outlineLevel="6" thickBot="1">
      <c r="A131" s="40" t="s">
        <v>264</v>
      </c>
      <c r="B131" s="22">
        <v>951</v>
      </c>
      <c r="C131" s="9" t="s">
        <v>265</v>
      </c>
      <c r="D131" s="9" t="s">
        <v>6</v>
      </c>
      <c r="E131" s="9" t="s">
        <v>5</v>
      </c>
      <c r="F131" s="9"/>
      <c r="G131" s="41">
        <f>G132</f>
        <v>22000</v>
      </c>
      <c r="H131" s="41">
        <f aca="true" t="shared" si="58" ref="H131:X131">H132</f>
        <v>0</v>
      </c>
      <c r="I131" s="41">
        <f t="shared" si="58"/>
        <v>0</v>
      </c>
      <c r="J131" s="41">
        <f t="shared" si="58"/>
        <v>0</v>
      </c>
      <c r="K131" s="41">
        <f t="shared" si="58"/>
        <v>0</v>
      </c>
      <c r="L131" s="41">
        <f t="shared" si="58"/>
        <v>0</v>
      </c>
      <c r="M131" s="41">
        <f t="shared" si="58"/>
        <v>0</v>
      </c>
      <c r="N131" s="41">
        <f t="shared" si="58"/>
        <v>0</v>
      </c>
      <c r="O131" s="41">
        <f t="shared" si="58"/>
        <v>0</v>
      </c>
      <c r="P131" s="41">
        <f t="shared" si="58"/>
        <v>0</v>
      </c>
      <c r="Q131" s="41">
        <f t="shared" si="58"/>
        <v>0</v>
      </c>
      <c r="R131" s="41">
        <f t="shared" si="58"/>
        <v>0</v>
      </c>
      <c r="S131" s="41">
        <f t="shared" si="58"/>
        <v>0</v>
      </c>
      <c r="T131" s="41">
        <f t="shared" si="58"/>
        <v>0</v>
      </c>
      <c r="U131" s="41">
        <f t="shared" si="58"/>
        <v>0</v>
      </c>
      <c r="V131" s="41">
        <f t="shared" si="58"/>
        <v>0</v>
      </c>
      <c r="W131" s="41">
        <f t="shared" si="58"/>
        <v>0</v>
      </c>
      <c r="X131" s="41">
        <f t="shared" si="58"/>
        <v>0</v>
      </c>
      <c r="Y131" s="83">
        <f t="shared" si="36"/>
        <v>0</v>
      </c>
    </row>
    <row r="132" spans="1:25" ht="32.25" outlineLevel="6" thickBot="1">
      <c r="A132" s="40" t="s">
        <v>277</v>
      </c>
      <c r="B132" s="27">
        <v>951</v>
      </c>
      <c r="C132" s="18" t="s">
        <v>265</v>
      </c>
      <c r="D132" s="11" t="s">
        <v>278</v>
      </c>
      <c r="E132" s="11" t="s">
        <v>5</v>
      </c>
      <c r="F132" s="11"/>
      <c r="G132" s="43">
        <f>G133+G135</f>
        <v>22000</v>
      </c>
      <c r="H132" s="43">
        <f aca="true" t="shared" si="59" ref="H132:X132">H133+H135</f>
        <v>0</v>
      </c>
      <c r="I132" s="43">
        <f t="shared" si="59"/>
        <v>0</v>
      </c>
      <c r="J132" s="43">
        <f t="shared" si="59"/>
        <v>0</v>
      </c>
      <c r="K132" s="43">
        <f t="shared" si="59"/>
        <v>0</v>
      </c>
      <c r="L132" s="43">
        <f t="shared" si="59"/>
        <v>0</v>
      </c>
      <c r="M132" s="43">
        <f t="shared" si="59"/>
        <v>0</v>
      </c>
      <c r="N132" s="43">
        <f t="shared" si="59"/>
        <v>0</v>
      </c>
      <c r="O132" s="43">
        <f t="shared" si="59"/>
        <v>0</v>
      </c>
      <c r="P132" s="43">
        <f t="shared" si="59"/>
        <v>0</v>
      </c>
      <c r="Q132" s="43">
        <f t="shared" si="59"/>
        <v>0</v>
      </c>
      <c r="R132" s="43">
        <f t="shared" si="59"/>
        <v>0</v>
      </c>
      <c r="S132" s="43">
        <f t="shared" si="59"/>
        <v>0</v>
      </c>
      <c r="T132" s="43">
        <f t="shared" si="59"/>
        <v>0</v>
      </c>
      <c r="U132" s="43">
        <f t="shared" si="59"/>
        <v>0</v>
      </c>
      <c r="V132" s="43">
        <f t="shared" si="59"/>
        <v>0</v>
      </c>
      <c r="W132" s="43">
        <f t="shared" si="59"/>
        <v>0</v>
      </c>
      <c r="X132" s="43">
        <f t="shared" si="59"/>
        <v>0</v>
      </c>
      <c r="Y132" s="83">
        <f t="shared" si="36"/>
        <v>0</v>
      </c>
    </row>
    <row r="133" spans="1:25" ht="38.25" customHeight="1" outlineLevel="6" thickBot="1">
      <c r="A133" s="44" t="s">
        <v>66</v>
      </c>
      <c r="B133" s="24">
        <v>951</v>
      </c>
      <c r="C133" s="6" t="s">
        <v>265</v>
      </c>
      <c r="D133" s="6" t="s">
        <v>278</v>
      </c>
      <c r="E133" s="6" t="s">
        <v>9</v>
      </c>
      <c r="F133" s="6"/>
      <c r="G133" s="45">
        <v>20000</v>
      </c>
      <c r="H133" s="30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63"/>
      <c r="X133" s="92">
        <v>0</v>
      </c>
      <c r="Y133" s="83">
        <f t="shared" si="36"/>
        <v>0</v>
      </c>
    </row>
    <row r="134" spans="1:25" ht="32.25" outlineLevel="6" thickBot="1">
      <c r="A134" s="40" t="s">
        <v>279</v>
      </c>
      <c r="B134" s="22">
        <v>951</v>
      </c>
      <c r="C134" s="9" t="s">
        <v>265</v>
      </c>
      <c r="D134" s="9" t="s">
        <v>26</v>
      </c>
      <c r="E134" s="9" t="s">
        <v>5</v>
      </c>
      <c r="F134" s="9"/>
      <c r="G134" s="41">
        <f>G135</f>
        <v>2000</v>
      </c>
      <c r="H134" s="41">
        <f aca="true" t="shared" si="60" ref="H134:X134">H135</f>
        <v>0</v>
      </c>
      <c r="I134" s="41">
        <f t="shared" si="60"/>
        <v>0</v>
      </c>
      <c r="J134" s="41">
        <f t="shared" si="60"/>
        <v>0</v>
      </c>
      <c r="K134" s="41">
        <f t="shared" si="60"/>
        <v>0</v>
      </c>
      <c r="L134" s="41">
        <f t="shared" si="60"/>
        <v>0</v>
      </c>
      <c r="M134" s="41">
        <f t="shared" si="60"/>
        <v>0</v>
      </c>
      <c r="N134" s="41">
        <f t="shared" si="60"/>
        <v>0</v>
      </c>
      <c r="O134" s="41">
        <f t="shared" si="60"/>
        <v>0</v>
      </c>
      <c r="P134" s="41">
        <f t="shared" si="60"/>
        <v>0</v>
      </c>
      <c r="Q134" s="41">
        <f t="shared" si="60"/>
        <v>0</v>
      </c>
      <c r="R134" s="41">
        <f t="shared" si="60"/>
        <v>0</v>
      </c>
      <c r="S134" s="41">
        <f t="shared" si="60"/>
        <v>0</v>
      </c>
      <c r="T134" s="41">
        <f t="shared" si="60"/>
        <v>0</v>
      </c>
      <c r="U134" s="41">
        <f t="shared" si="60"/>
        <v>0</v>
      </c>
      <c r="V134" s="41">
        <f t="shared" si="60"/>
        <v>0</v>
      </c>
      <c r="W134" s="41">
        <f t="shared" si="60"/>
        <v>0</v>
      </c>
      <c r="X134" s="41">
        <f t="shared" si="60"/>
        <v>0</v>
      </c>
      <c r="Y134" s="83">
        <f t="shared" si="36"/>
        <v>0</v>
      </c>
    </row>
    <row r="135" spans="1:25" ht="32.25" outlineLevel="6" thickBot="1">
      <c r="A135" s="46" t="s">
        <v>103</v>
      </c>
      <c r="B135" s="24">
        <v>951</v>
      </c>
      <c r="C135" s="6" t="s">
        <v>265</v>
      </c>
      <c r="D135" s="6" t="s">
        <v>26</v>
      </c>
      <c r="E135" s="6" t="s">
        <v>214</v>
      </c>
      <c r="F135" s="6"/>
      <c r="G135" s="45">
        <v>2000</v>
      </c>
      <c r="H135" s="108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102">
        <v>0</v>
      </c>
      <c r="Y135" s="83">
        <f t="shared" si="36"/>
        <v>0</v>
      </c>
    </row>
    <row r="136" spans="1:25" ht="19.5" outlineLevel="6" thickBot="1">
      <c r="A136" s="38" t="s">
        <v>241</v>
      </c>
      <c r="B136" s="21">
        <v>951</v>
      </c>
      <c r="C136" s="14" t="s">
        <v>240</v>
      </c>
      <c r="D136" s="14" t="s">
        <v>6</v>
      </c>
      <c r="E136" s="14" t="s">
        <v>5</v>
      </c>
      <c r="F136" s="14"/>
      <c r="G136" s="39">
        <f>G137+G141</f>
        <v>1922.1799999999998</v>
      </c>
      <c r="H136" s="39">
        <f aca="true" t="shared" si="61" ref="H136:X136">H137+H141</f>
        <v>0</v>
      </c>
      <c r="I136" s="39">
        <f t="shared" si="61"/>
        <v>0</v>
      </c>
      <c r="J136" s="39">
        <f t="shared" si="61"/>
        <v>0</v>
      </c>
      <c r="K136" s="39">
        <f t="shared" si="61"/>
        <v>0</v>
      </c>
      <c r="L136" s="39">
        <f t="shared" si="61"/>
        <v>0</v>
      </c>
      <c r="M136" s="39">
        <f t="shared" si="61"/>
        <v>0</v>
      </c>
      <c r="N136" s="39">
        <f t="shared" si="61"/>
        <v>0</v>
      </c>
      <c r="O136" s="39">
        <f t="shared" si="61"/>
        <v>0</v>
      </c>
      <c r="P136" s="39">
        <f t="shared" si="61"/>
        <v>0</v>
      </c>
      <c r="Q136" s="39">
        <f t="shared" si="61"/>
        <v>0</v>
      </c>
      <c r="R136" s="39">
        <f t="shared" si="61"/>
        <v>0</v>
      </c>
      <c r="S136" s="39">
        <f t="shared" si="61"/>
        <v>0</v>
      </c>
      <c r="T136" s="39">
        <f t="shared" si="61"/>
        <v>0</v>
      </c>
      <c r="U136" s="39">
        <f t="shared" si="61"/>
        <v>0</v>
      </c>
      <c r="V136" s="39">
        <f t="shared" si="61"/>
        <v>0</v>
      </c>
      <c r="W136" s="39">
        <f t="shared" si="61"/>
        <v>0</v>
      </c>
      <c r="X136" s="100">
        <f t="shared" si="61"/>
        <v>1410.7881399999999</v>
      </c>
      <c r="Y136" s="83">
        <f t="shared" si="36"/>
        <v>73.39521480818654</v>
      </c>
    </row>
    <row r="137" spans="1:25" ht="16.5" outlineLevel="6" thickBot="1">
      <c r="A137" s="48" t="s">
        <v>90</v>
      </c>
      <c r="B137" s="22">
        <v>951</v>
      </c>
      <c r="C137" s="9" t="s">
        <v>255</v>
      </c>
      <c r="D137" s="9" t="s">
        <v>6</v>
      </c>
      <c r="E137" s="9" t="s">
        <v>5</v>
      </c>
      <c r="F137" s="9"/>
      <c r="G137" s="41">
        <f>G138</f>
        <v>1737.08</v>
      </c>
      <c r="H137" s="41">
        <f aca="true" t="shared" si="62" ref="H137:X137">H138</f>
        <v>0</v>
      </c>
      <c r="I137" s="41">
        <f t="shared" si="62"/>
        <v>0</v>
      </c>
      <c r="J137" s="41">
        <f t="shared" si="62"/>
        <v>0</v>
      </c>
      <c r="K137" s="41">
        <f t="shared" si="62"/>
        <v>0</v>
      </c>
      <c r="L137" s="41">
        <f t="shared" si="62"/>
        <v>0</v>
      </c>
      <c r="M137" s="41">
        <f t="shared" si="62"/>
        <v>0</v>
      </c>
      <c r="N137" s="41">
        <f t="shared" si="62"/>
        <v>0</v>
      </c>
      <c r="O137" s="41">
        <f t="shared" si="62"/>
        <v>0</v>
      </c>
      <c r="P137" s="41">
        <f t="shared" si="62"/>
        <v>0</v>
      </c>
      <c r="Q137" s="41">
        <f t="shared" si="62"/>
        <v>0</v>
      </c>
      <c r="R137" s="41">
        <f t="shared" si="62"/>
        <v>0</v>
      </c>
      <c r="S137" s="41">
        <f t="shared" si="62"/>
        <v>0</v>
      </c>
      <c r="T137" s="41">
        <f t="shared" si="62"/>
        <v>0</v>
      </c>
      <c r="U137" s="41">
        <f t="shared" si="62"/>
        <v>0</v>
      </c>
      <c r="V137" s="41">
        <f t="shared" si="62"/>
        <v>0</v>
      </c>
      <c r="W137" s="41">
        <f t="shared" si="62"/>
        <v>0</v>
      </c>
      <c r="X137" s="96">
        <f t="shared" si="62"/>
        <v>1362.07314</v>
      </c>
      <c r="Y137" s="83">
        <f t="shared" si="36"/>
        <v>78.41165288875584</v>
      </c>
    </row>
    <row r="138" spans="1:25" ht="32.25" customHeight="1" outlineLevel="6" thickBot="1">
      <c r="A138" s="42" t="s">
        <v>129</v>
      </c>
      <c r="B138" s="23">
        <v>951</v>
      </c>
      <c r="C138" s="11" t="s">
        <v>255</v>
      </c>
      <c r="D138" s="11" t="s">
        <v>128</v>
      </c>
      <c r="E138" s="11" t="s">
        <v>5</v>
      </c>
      <c r="F138" s="11"/>
      <c r="G138" s="43">
        <f>G139</f>
        <v>1737.08</v>
      </c>
      <c r="H138" s="43">
        <f aca="true" t="shared" si="63" ref="H138:X138">H139</f>
        <v>0</v>
      </c>
      <c r="I138" s="43">
        <f t="shared" si="63"/>
        <v>0</v>
      </c>
      <c r="J138" s="43">
        <f t="shared" si="63"/>
        <v>0</v>
      </c>
      <c r="K138" s="43">
        <f t="shared" si="63"/>
        <v>0</v>
      </c>
      <c r="L138" s="43">
        <f t="shared" si="63"/>
        <v>0</v>
      </c>
      <c r="M138" s="43">
        <f t="shared" si="63"/>
        <v>0</v>
      </c>
      <c r="N138" s="43">
        <f t="shared" si="63"/>
        <v>0</v>
      </c>
      <c r="O138" s="43">
        <f t="shared" si="63"/>
        <v>0</v>
      </c>
      <c r="P138" s="43">
        <f t="shared" si="63"/>
        <v>0</v>
      </c>
      <c r="Q138" s="43">
        <f t="shared" si="63"/>
        <v>0</v>
      </c>
      <c r="R138" s="43">
        <f t="shared" si="63"/>
        <v>0</v>
      </c>
      <c r="S138" s="43">
        <f t="shared" si="63"/>
        <v>0</v>
      </c>
      <c r="T138" s="43">
        <f t="shared" si="63"/>
        <v>0</v>
      </c>
      <c r="U138" s="43">
        <f t="shared" si="63"/>
        <v>0</v>
      </c>
      <c r="V138" s="43">
        <f t="shared" si="63"/>
        <v>0</v>
      </c>
      <c r="W138" s="43">
        <f t="shared" si="63"/>
        <v>0</v>
      </c>
      <c r="X138" s="97">
        <f t="shared" si="63"/>
        <v>1362.07314</v>
      </c>
      <c r="Y138" s="83">
        <f t="shared" si="36"/>
        <v>78.41165288875584</v>
      </c>
    </row>
    <row r="139" spans="1:25" ht="48" outlineLevel="6" thickBot="1">
      <c r="A139" s="44" t="s">
        <v>92</v>
      </c>
      <c r="B139" s="24">
        <v>951</v>
      </c>
      <c r="C139" s="6" t="s">
        <v>255</v>
      </c>
      <c r="D139" s="6" t="s">
        <v>61</v>
      </c>
      <c r="E139" s="6" t="s">
        <v>5</v>
      </c>
      <c r="F139" s="6"/>
      <c r="G139" s="45">
        <f>G140</f>
        <v>1737.08</v>
      </c>
      <c r="H139" s="45">
        <f aca="true" t="shared" si="64" ref="H139:X139">H140</f>
        <v>0</v>
      </c>
      <c r="I139" s="45">
        <f t="shared" si="64"/>
        <v>0</v>
      </c>
      <c r="J139" s="45">
        <f t="shared" si="64"/>
        <v>0</v>
      </c>
      <c r="K139" s="45">
        <f t="shared" si="64"/>
        <v>0</v>
      </c>
      <c r="L139" s="45">
        <f t="shared" si="64"/>
        <v>0</v>
      </c>
      <c r="M139" s="45">
        <f t="shared" si="64"/>
        <v>0</v>
      </c>
      <c r="N139" s="45">
        <f t="shared" si="64"/>
        <v>0</v>
      </c>
      <c r="O139" s="45">
        <f t="shared" si="64"/>
        <v>0</v>
      </c>
      <c r="P139" s="45">
        <f t="shared" si="64"/>
        <v>0</v>
      </c>
      <c r="Q139" s="45">
        <f t="shared" si="64"/>
        <v>0</v>
      </c>
      <c r="R139" s="45">
        <f t="shared" si="64"/>
        <v>0</v>
      </c>
      <c r="S139" s="45">
        <f t="shared" si="64"/>
        <v>0</v>
      </c>
      <c r="T139" s="45">
        <f t="shared" si="64"/>
        <v>0</v>
      </c>
      <c r="U139" s="45">
        <f t="shared" si="64"/>
        <v>0</v>
      </c>
      <c r="V139" s="45">
        <f t="shared" si="64"/>
        <v>0</v>
      </c>
      <c r="W139" s="45">
        <f t="shared" si="64"/>
        <v>0</v>
      </c>
      <c r="X139" s="91">
        <f t="shared" si="64"/>
        <v>1362.07314</v>
      </c>
      <c r="Y139" s="83">
        <f t="shared" si="36"/>
        <v>78.41165288875584</v>
      </c>
    </row>
    <row r="140" spans="1:25" ht="32.25" outlineLevel="6" thickBot="1">
      <c r="A140" s="44" t="s">
        <v>103</v>
      </c>
      <c r="B140" s="24">
        <v>951</v>
      </c>
      <c r="C140" s="6" t="s">
        <v>255</v>
      </c>
      <c r="D140" s="6" t="s">
        <v>61</v>
      </c>
      <c r="E140" s="6" t="s">
        <v>45</v>
      </c>
      <c r="F140" s="6"/>
      <c r="G140" s="45">
        <v>1737.08</v>
      </c>
      <c r="H140" s="3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64"/>
      <c r="X140" s="92">
        <v>1362.07314</v>
      </c>
      <c r="Y140" s="83">
        <f t="shared" si="36"/>
        <v>78.41165288875584</v>
      </c>
    </row>
    <row r="141" spans="1:25" ht="32.25" outlineLevel="6" thickBot="1">
      <c r="A141" s="48" t="s">
        <v>242</v>
      </c>
      <c r="B141" s="22">
        <v>951</v>
      </c>
      <c r="C141" s="9" t="s">
        <v>243</v>
      </c>
      <c r="D141" s="9" t="s">
        <v>6</v>
      </c>
      <c r="E141" s="9" t="s">
        <v>5</v>
      </c>
      <c r="F141" s="9"/>
      <c r="G141" s="41">
        <f>G142</f>
        <v>185.1</v>
      </c>
      <c r="H141" s="41">
        <f aca="true" t="shared" si="65" ref="H141:X143">H142</f>
        <v>0</v>
      </c>
      <c r="I141" s="41">
        <f t="shared" si="65"/>
        <v>0</v>
      </c>
      <c r="J141" s="41">
        <f t="shared" si="65"/>
        <v>0</v>
      </c>
      <c r="K141" s="41">
        <f t="shared" si="65"/>
        <v>0</v>
      </c>
      <c r="L141" s="41">
        <f t="shared" si="65"/>
        <v>0</v>
      </c>
      <c r="M141" s="41">
        <f t="shared" si="65"/>
        <v>0</v>
      </c>
      <c r="N141" s="41">
        <f t="shared" si="65"/>
        <v>0</v>
      </c>
      <c r="O141" s="41">
        <f t="shared" si="65"/>
        <v>0</v>
      </c>
      <c r="P141" s="41">
        <f t="shared" si="65"/>
        <v>0</v>
      </c>
      <c r="Q141" s="41">
        <f t="shared" si="65"/>
        <v>0</v>
      </c>
      <c r="R141" s="41">
        <f t="shared" si="65"/>
        <v>0</v>
      </c>
      <c r="S141" s="41">
        <f t="shared" si="65"/>
        <v>0</v>
      </c>
      <c r="T141" s="41">
        <f t="shared" si="65"/>
        <v>0</v>
      </c>
      <c r="U141" s="41">
        <f t="shared" si="65"/>
        <v>0</v>
      </c>
      <c r="V141" s="41">
        <f t="shared" si="65"/>
        <v>0</v>
      </c>
      <c r="W141" s="41">
        <f t="shared" si="65"/>
        <v>0</v>
      </c>
      <c r="X141" s="93">
        <f t="shared" si="65"/>
        <v>48.715</v>
      </c>
      <c r="Y141" s="83">
        <f t="shared" si="36"/>
        <v>26.318206374932473</v>
      </c>
    </row>
    <row r="142" spans="1:25" ht="48" outlineLevel="6" thickBot="1">
      <c r="A142" s="42" t="s">
        <v>244</v>
      </c>
      <c r="B142" s="23">
        <v>951</v>
      </c>
      <c r="C142" s="11" t="s">
        <v>243</v>
      </c>
      <c r="D142" s="11" t="s">
        <v>29</v>
      </c>
      <c r="E142" s="11" t="s">
        <v>5</v>
      </c>
      <c r="F142" s="11"/>
      <c r="G142" s="43">
        <f>G143</f>
        <v>185.1</v>
      </c>
      <c r="H142" s="43">
        <f t="shared" si="65"/>
        <v>0</v>
      </c>
      <c r="I142" s="43">
        <f t="shared" si="65"/>
        <v>0</v>
      </c>
      <c r="J142" s="43">
        <f t="shared" si="65"/>
        <v>0</v>
      </c>
      <c r="K142" s="43">
        <f t="shared" si="65"/>
        <v>0</v>
      </c>
      <c r="L142" s="43">
        <f t="shared" si="65"/>
        <v>0</v>
      </c>
      <c r="M142" s="43">
        <f t="shared" si="65"/>
        <v>0</v>
      </c>
      <c r="N142" s="43">
        <f t="shared" si="65"/>
        <v>0</v>
      </c>
      <c r="O142" s="43">
        <f t="shared" si="65"/>
        <v>0</v>
      </c>
      <c r="P142" s="43">
        <f t="shared" si="65"/>
        <v>0</v>
      </c>
      <c r="Q142" s="43">
        <f t="shared" si="65"/>
        <v>0</v>
      </c>
      <c r="R142" s="43">
        <f t="shared" si="65"/>
        <v>0</v>
      </c>
      <c r="S142" s="43">
        <f t="shared" si="65"/>
        <v>0</v>
      </c>
      <c r="T142" s="43">
        <f t="shared" si="65"/>
        <v>0</v>
      </c>
      <c r="U142" s="43">
        <f t="shared" si="65"/>
        <v>0</v>
      </c>
      <c r="V142" s="43">
        <f t="shared" si="65"/>
        <v>0</v>
      </c>
      <c r="W142" s="43">
        <f t="shared" si="65"/>
        <v>0</v>
      </c>
      <c r="X142" s="94">
        <f>X143</f>
        <v>48.715</v>
      </c>
      <c r="Y142" s="83">
        <f t="shared" si="36"/>
        <v>26.318206374932473</v>
      </c>
    </row>
    <row r="143" spans="1:25" ht="48" outlineLevel="6" thickBot="1">
      <c r="A143" s="44" t="s">
        <v>91</v>
      </c>
      <c r="B143" s="24">
        <v>951</v>
      </c>
      <c r="C143" s="6" t="s">
        <v>243</v>
      </c>
      <c r="D143" s="6" t="s">
        <v>31</v>
      </c>
      <c r="E143" s="6" t="s">
        <v>5</v>
      </c>
      <c r="F143" s="6"/>
      <c r="G143" s="45">
        <f>G144</f>
        <v>185.1</v>
      </c>
      <c r="H143" s="45">
        <f t="shared" si="65"/>
        <v>0</v>
      </c>
      <c r="I143" s="45">
        <f t="shared" si="65"/>
        <v>0</v>
      </c>
      <c r="J143" s="45">
        <f t="shared" si="65"/>
        <v>0</v>
      </c>
      <c r="K143" s="45">
        <f t="shared" si="65"/>
        <v>0</v>
      </c>
      <c r="L143" s="45">
        <f t="shared" si="65"/>
        <v>0</v>
      </c>
      <c r="M143" s="45">
        <f t="shared" si="65"/>
        <v>0</v>
      </c>
      <c r="N143" s="45">
        <f t="shared" si="65"/>
        <v>0</v>
      </c>
      <c r="O143" s="45">
        <f t="shared" si="65"/>
        <v>0</v>
      </c>
      <c r="P143" s="45">
        <f t="shared" si="65"/>
        <v>0</v>
      </c>
      <c r="Q143" s="45">
        <f t="shared" si="65"/>
        <v>0</v>
      </c>
      <c r="R143" s="45">
        <f t="shared" si="65"/>
        <v>0</v>
      </c>
      <c r="S143" s="45">
        <f t="shared" si="65"/>
        <v>0</v>
      </c>
      <c r="T143" s="45">
        <f t="shared" si="65"/>
        <v>0</v>
      </c>
      <c r="U143" s="45">
        <f t="shared" si="65"/>
        <v>0</v>
      </c>
      <c r="V143" s="45">
        <f t="shared" si="65"/>
        <v>0</v>
      </c>
      <c r="W143" s="45">
        <f t="shared" si="65"/>
        <v>0</v>
      </c>
      <c r="X143" s="95">
        <f>X144</f>
        <v>48.715</v>
      </c>
      <c r="Y143" s="83">
        <f aca="true" t="shared" si="66" ref="Y143:Y213">X143/G143*100</f>
        <v>26.318206374932473</v>
      </c>
    </row>
    <row r="144" spans="1:25" ht="32.25" outlineLevel="6" thickBot="1">
      <c r="A144" s="44" t="s">
        <v>66</v>
      </c>
      <c r="B144" s="24">
        <v>951</v>
      </c>
      <c r="C144" s="6" t="s">
        <v>243</v>
      </c>
      <c r="D144" s="6" t="s">
        <v>31</v>
      </c>
      <c r="E144" s="6" t="s">
        <v>9</v>
      </c>
      <c r="F144" s="6"/>
      <c r="G144" s="45">
        <v>185.1</v>
      </c>
      <c r="H144" s="3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64"/>
      <c r="X144" s="92">
        <v>48.715</v>
      </c>
      <c r="Y144" s="83">
        <f t="shared" si="66"/>
        <v>26.318206374932473</v>
      </c>
    </row>
    <row r="145" spans="1:25" ht="32.25" outlineLevel="6" thickBot="1">
      <c r="A145" s="38" t="s">
        <v>252</v>
      </c>
      <c r="B145" s="21">
        <v>951</v>
      </c>
      <c r="C145" s="14" t="s">
        <v>235</v>
      </c>
      <c r="D145" s="14" t="s">
        <v>6</v>
      </c>
      <c r="E145" s="14" t="s">
        <v>5</v>
      </c>
      <c r="F145" s="14"/>
      <c r="G145" s="39">
        <f>G146</f>
        <v>50</v>
      </c>
      <c r="H145" s="39">
        <f aca="true" t="shared" si="67" ref="H145:X148">H146</f>
        <v>0</v>
      </c>
      <c r="I145" s="39">
        <f t="shared" si="67"/>
        <v>0</v>
      </c>
      <c r="J145" s="39">
        <f t="shared" si="67"/>
        <v>0</v>
      </c>
      <c r="K145" s="39">
        <f t="shared" si="67"/>
        <v>0</v>
      </c>
      <c r="L145" s="39">
        <f t="shared" si="67"/>
        <v>0</v>
      </c>
      <c r="M145" s="39">
        <f t="shared" si="67"/>
        <v>0</v>
      </c>
      <c r="N145" s="39">
        <f t="shared" si="67"/>
        <v>0</v>
      </c>
      <c r="O145" s="39">
        <f t="shared" si="67"/>
        <v>0</v>
      </c>
      <c r="P145" s="39">
        <f t="shared" si="67"/>
        <v>0</v>
      </c>
      <c r="Q145" s="39">
        <f t="shared" si="67"/>
        <v>0</v>
      </c>
      <c r="R145" s="39">
        <f t="shared" si="67"/>
        <v>0</v>
      </c>
      <c r="S145" s="39">
        <f t="shared" si="67"/>
        <v>0</v>
      </c>
      <c r="T145" s="39">
        <f t="shared" si="67"/>
        <v>0</v>
      </c>
      <c r="U145" s="39">
        <f t="shared" si="67"/>
        <v>0</v>
      </c>
      <c r="V145" s="39">
        <f t="shared" si="67"/>
        <v>0</v>
      </c>
      <c r="W145" s="39">
        <f t="shared" si="67"/>
        <v>0</v>
      </c>
      <c r="X145" s="100">
        <f t="shared" si="67"/>
        <v>0</v>
      </c>
      <c r="Y145" s="83">
        <f t="shared" si="66"/>
        <v>0</v>
      </c>
    </row>
    <row r="146" spans="1:25" ht="32.25" outlineLevel="6" thickBot="1">
      <c r="A146" s="48" t="s">
        <v>237</v>
      </c>
      <c r="B146" s="22">
        <v>951</v>
      </c>
      <c r="C146" s="9" t="s">
        <v>236</v>
      </c>
      <c r="D146" s="9" t="s">
        <v>6</v>
      </c>
      <c r="E146" s="9" t="s">
        <v>5</v>
      </c>
      <c r="F146" s="9"/>
      <c r="G146" s="41">
        <f>G147</f>
        <v>50</v>
      </c>
      <c r="H146" s="41">
        <f t="shared" si="67"/>
        <v>0</v>
      </c>
      <c r="I146" s="41">
        <f t="shared" si="67"/>
        <v>0</v>
      </c>
      <c r="J146" s="41">
        <f t="shared" si="67"/>
        <v>0</v>
      </c>
      <c r="K146" s="41">
        <f t="shared" si="67"/>
        <v>0</v>
      </c>
      <c r="L146" s="41">
        <f t="shared" si="67"/>
        <v>0</v>
      </c>
      <c r="M146" s="41">
        <f t="shared" si="67"/>
        <v>0</v>
      </c>
      <c r="N146" s="41">
        <f t="shared" si="67"/>
        <v>0</v>
      </c>
      <c r="O146" s="41">
        <f t="shared" si="67"/>
        <v>0</v>
      </c>
      <c r="P146" s="41">
        <f t="shared" si="67"/>
        <v>0</v>
      </c>
      <c r="Q146" s="41">
        <f t="shared" si="67"/>
        <v>0</v>
      </c>
      <c r="R146" s="41">
        <f t="shared" si="67"/>
        <v>0</v>
      </c>
      <c r="S146" s="41">
        <f t="shared" si="67"/>
        <v>0</v>
      </c>
      <c r="T146" s="41">
        <f t="shared" si="67"/>
        <v>0</v>
      </c>
      <c r="U146" s="41">
        <f t="shared" si="67"/>
        <v>0</v>
      </c>
      <c r="V146" s="41">
        <f t="shared" si="67"/>
        <v>0</v>
      </c>
      <c r="W146" s="41">
        <f t="shared" si="67"/>
        <v>0</v>
      </c>
      <c r="X146" s="93">
        <f t="shared" si="67"/>
        <v>0</v>
      </c>
      <c r="Y146" s="83">
        <f t="shared" si="66"/>
        <v>0</v>
      </c>
    </row>
    <row r="147" spans="1:25" ht="32.25" outlineLevel="6" thickBot="1">
      <c r="A147" s="42" t="s">
        <v>116</v>
      </c>
      <c r="B147" s="23">
        <v>951</v>
      </c>
      <c r="C147" s="11" t="s">
        <v>236</v>
      </c>
      <c r="D147" s="11" t="s">
        <v>115</v>
      </c>
      <c r="E147" s="11" t="s">
        <v>5</v>
      </c>
      <c r="F147" s="11"/>
      <c r="G147" s="43">
        <f>G148</f>
        <v>50</v>
      </c>
      <c r="H147" s="43">
        <f t="shared" si="67"/>
        <v>0</v>
      </c>
      <c r="I147" s="43">
        <f t="shared" si="67"/>
        <v>0</v>
      </c>
      <c r="J147" s="43">
        <f t="shared" si="67"/>
        <v>0</v>
      </c>
      <c r="K147" s="43">
        <f t="shared" si="67"/>
        <v>0</v>
      </c>
      <c r="L147" s="43">
        <f t="shared" si="67"/>
        <v>0</v>
      </c>
      <c r="M147" s="43">
        <f t="shared" si="67"/>
        <v>0</v>
      </c>
      <c r="N147" s="43">
        <f t="shared" si="67"/>
        <v>0</v>
      </c>
      <c r="O147" s="43">
        <f t="shared" si="67"/>
        <v>0</v>
      </c>
      <c r="P147" s="43">
        <f t="shared" si="67"/>
        <v>0</v>
      </c>
      <c r="Q147" s="43">
        <f t="shared" si="67"/>
        <v>0</v>
      </c>
      <c r="R147" s="43">
        <f t="shared" si="67"/>
        <v>0</v>
      </c>
      <c r="S147" s="43">
        <f t="shared" si="67"/>
        <v>0</v>
      </c>
      <c r="T147" s="43">
        <f t="shared" si="67"/>
        <v>0</v>
      </c>
      <c r="U147" s="43">
        <f t="shared" si="67"/>
        <v>0</v>
      </c>
      <c r="V147" s="43">
        <f t="shared" si="67"/>
        <v>0</v>
      </c>
      <c r="W147" s="43">
        <f t="shared" si="67"/>
        <v>0</v>
      </c>
      <c r="X147" s="94">
        <f t="shared" si="67"/>
        <v>0</v>
      </c>
      <c r="Y147" s="83">
        <f t="shared" si="66"/>
        <v>0</v>
      </c>
    </row>
    <row r="148" spans="1:25" ht="32.25" outlineLevel="6" thickBot="1">
      <c r="A148" s="44" t="s">
        <v>73</v>
      </c>
      <c r="B148" s="24">
        <v>951</v>
      </c>
      <c r="C148" s="6" t="s">
        <v>236</v>
      </c>
      <c r="D148" s="6" t="s">
        <v>14</v>
      </c>
      <c r="E148" s="6" t="s">
        <v>5</v>
      </c>
      <c r="F148" s="6"/>
      <c r="G148" s="45">
        <f>G149</f>
        <v>50</v>
      </c>
      <c r="H148" s="45">
        <f t="shared" si="67"/>
        <v>0</v>
      </c>
      <c r="I148" s="45">
        <f t="shared" si="67"/>
        <v>0</v>
      </c>
      <c r="J148" s="45">
        <f t="shared" si="67"/>
        <v>0</v>
      </c>
      <c r="K148" s="45">
        <f t="shared" si="67"/>
        <v>0</v>
      </c>
      <c r="L148" s="45">
        <f t="shared" si="67"/>
        <v>0</v>
      </c>
      <c r="M148" s="45">
        <f t="shared" si="67"/>
        <v>0</v>
      </c>
      <c r="N148" s="45">
        <f t="shared" si="67"/>
        <v>0</v>
      </c>
      <c r="O148" s="45">
        <f t="shared" si="67"/>
        <v>0</v>
      </c>
      <c r="P148" s="45">
        <f t="shared" si="67"/>
        <v>0</v>
      </c>
      <c r="Q148" s="45">
        <f t="shared" si="67"/>
        <v>0</v>
      </c>
      <c r="R148" s="45">
        <f t="shared" si="67"/>
        <v>0</v>
      </c>
      <c r="S148" s="45">
        <f t="shared" si="67"/>
        <v>0</v>
      </c>
      <c r="T148" s="45">
        <f t="shared" si="67"/>
        <v>0</v>
      </c>
      <c r="U148" s="45">
        <f t="shared" si="67"/>
        <v>0</v>
      </c>
      <c r="V148" s="45">
        <f t="shared" si="67"/>
        <v>0</v>
      </c>
      <c r="W148" s="45">
        <f t="shared" si="67"/>
        <v>0</v>
      </c>
      <c r="X148" s="95">
        <f t="shared" si="67"/>
        <v>0</v>
      </c>
      <c r="Y148" s="83">
        <f t="shared" si="66"/>
        <v>0</v>
      </c>
    </row>
    <row r="149" spans="1:25" ht="16.5" outlineLevel="6" thickBot="1">
      <c r="A149" s="44" t="s">
        <v>74</v>
      </c>
      <c r="B149" s="24">
        <v>951</v>
      </c>
      <c r="C149" s="6" t="s">
        <v>236</v>
      </c>
      <c r="D149" s="6" t="s">
        <v>14</v>
      </c>
      <c r="E149" s="6" t="s">
        <v>15</v>
      </c>
      <c r="F149" s="6"/>
      <c r="G149" s="45">
        <v>50</v>
      </c>
      <c r="H149" s="3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64"/>
      <c r="X149" s="92">
        <v>0</v>
      </c>
      <c r="Y149" s="83">
        <f t="shared" si="66"/>
        <v>0</v>
      </c>
    </row>
    <row r="150" spans="1:25" ht="63.75" outlineLevel="6" thickBot="1">
      <c r="A150" s="38" t="s">
        <v>246</v>
      </c>
      <c r="B150" s="21">
        <v>951</v>
      </c>
      <c r="C150" s="14" t="s">
        <v>247</v>
      </c>
      <c r="D150" s="14" t="s">
        <v>6</v>
      </c>
      <c r="E150" s="14" t="s">
        <v>5</v>
      </c>
      <c r="F150" s="14"/>
      <c r="G150" s="39">
        <f>G151</f>
        <v>20134</v>
      </c>
      <c r="H150" s="39">
        <f aca="true" t="shared" si="68" ref="H150:X153">H151</f>
        <v>0</v>
      </c>
      <c r="I150" s="39">
        <f t="shared" si="68"/>
        <v>0</v>
      </c>
      <c r="J150" s="39">
        <f t="shared" si="68"/>
        <v>0</v>
      </c>
      <c r="K150" s="39">
        <f t="shared" si="68"/>
        <v>0</v>
      </c>
      <c r="L150" s="39">
        <f t="shared" si="68"/>
        <v>0</v>
      </c>
      <c r="M150" s="39">
        <f t="shared" si="68"/>
        <v>0</v>
      </c>
      <c r="N150" s="39">
        <f t="shared" si="68"/>
        <v>0</v>
      </c>
      <c r="O150" s="39">
        <f t="shared" si="68"/>
        <v>0</v>
      </c>
      <c r="P150" s="39">
        <f t="shared" si="68"/>
        <v>0</v>
      </c>
      <c r="Q150" s="39">
        <f t="shared" si="68"/>
        <v>0</v>
      </c>
      <c r="R150" s="39">
        <f t="shared" si="68"/>
        <v>0</v>
      </c>
      <c r="S150" s="39">
        <f t="shared" si="68"/>
        <v>0</v>
      </c>
      <c r="T150" s="39">
        <f t="shared" si="68"/>
        <v>0</v>
      </c>
      <c r="U150" s="39">
        <f t="shared" si="68"/>
        <v>0</v>
      </c>
      <c r="V150" s="39">
        <f t="shared" si="68"/>
        <v>0</v>
      </c>
      <c r="W150" s="39">
        <f t="shared" si="68"/>
        <v>0</v>
      </c>
      <c r="X150" s="100">
        <f t="shared" si="68"/>
        <v>14849</v>
      </c>
      <c r="Y150" s="83">
        <f t="shared" si="66"/>
        <v>73.75086917651733</v>
      </c>
    </row>
    <row r="151" spans="1:25" ht="48" outlineLevel="6" thickBot="1">
      <c r="A151" s="48" t="s">
        <v>249</v>
      </c>
      <c r="B151" s="22">
        <v>951</v>
      </c>
      <c r="C151" s="9" t="s">
        <v>248</v>
      </c>
      <c r="D151" s="9" t="s">
        <v>6</v>
      </c>
      <c r="E151" s="9" t="s">
        <v>5</v>
      </c>
      <c r="F151" s="9"/>
      <c r="G151" s="41">
        <f>G152</f>
        <v>20134</v>
      </c>
      <c r="H151" s="41">
        <f t="shared" si="68"/>
        <v>0</v>
      </c>
      <c r="I151" s="41">
        <f t="shared" si="68"/>
        <v>0</v>
      </c>
      <c r="J151" s="41">
        <f t="shared" si="68"/>
        <v>0</v>
      </c>
      <c r="K151" s="41">
        <f t="shared" si="68"/>
        <v>0</v>
      </c>
      <c r="L151" s="41">
        <f t="shared" si="68"/>
        <v>0</v>
      </c>
      <c r="M151" s="41">
        <f t="shared" si="68"/>
        <v>0</v>
      </c>
      <c r="N151" s="41">
        <f t="shared" si="68"/>
        <v>0</v>
      </c>
      <c r="O151" s="41">
        <f t="shared" si="68"/>
        <v>0</v>
      </c>
      <c r="P151" s="41">
        <f t="shared" si="68"/>
        <v>0</v>
      </c>
      <c r="Q151" s="41">
        <f t="shared" si="68"/>
        <v>0</v>
      </c>
      <c r="R151" s="41">
        <f t="shared" si="68"/>
        <v>0</v>
      </c>
      <c r="S151" s="41">
        <f t="shared" si="68"/>
        <v>0</v>
      </c>
      <c r="T151" s="41">
        <f t="shared" si="68"/>
        <v>0</v>
      </c>
      <c r="U151" s="41">
        <f t="shared" si="68"/>
        <v>0</v>
      </c>
      <c r="V151" s="41">
        <f t="shared" si="68"/>
        <v>0</v>
      </c>
      <c r="W151" s="41">
        <f t="shared" si="68"/>
        <v>0</v>
      </c>
      <c r="X151" s="93">
        <f t="shared" si="68"/>
        <v>14849</v>
      </c>
      <c r="Y151" s="83">
        <f t="shared" si="66"/>
        <v>73.75086917651733</v>
      </c>
    </row>
    <row r="152" spans="1:25" ht="16.5" outlineLevel="6" thickBot="1">
      <c r="A152" s="42" t="s">
        <v>134</v>
      </c>
      <c r="B152" s="23">
        <v>951</v>
      </c>
      <c r="C152" s="11" t="s">
        <v>248</v>
      </c>
      <c r="D152" s="11" t="s">
        <v>261</v>
      </c>
      <c r="E152" s="11" t="s">
        <v>5</v>
      </c>
      <c r="F152" s="11"/>
      <c r="G152" s="43">
        <f>G153</f>
        <v>20134</v>
      </c>
      <c r="H152" s="43">
        <f t="shared" si="68"/>
        <v>0</v>
      </c>
      <c r="I152" s="43">
        <f t="shared" si="68"/>
        <v>0</v>
      </c>
      <c r="J152" s="43">
        <f t="shared" si="68"/>
        <v>0</v>
      </c>
      <c r="K152" s="43">
        <f t="shared" si="68"/>
        <v>0</v>
      </c>
      <c r="L152" s="43">
        <f t="shared" si="68"/>
        <v>0</v>
      </c>
      <c r="M152" s="43">
        <f t="shared" si="68"/>
        <v>0</v>
      </c>
      <c r="N152" s="43">
        <f t="shared" si="68"/>
        <v>0</v>
      </c>
      <c r="O152" s="43">
        <f t="shared" si="68"/>
        <v>0</v>
      </c>
      <c r="P152" s="43">
        <f t="shared" si="68"/>
        <v>0</v>
      </c>
      <c r="Q152" s="43">
        <f t="shared" si="68"/>
        <v>0</v>
      </c>
      <c r="R152" s="43">
        <f t="shared" si="68"/>
        <v>0</v>
      </c>
      <c r="S152" s="43">
        <f t="shared" si="68"/>
        <v>0</v>
      </c>
      <c r="T152" s="43">
        <f t="shared" si="68"/>
        <v>0</v>
      </c>
      <c r="U152" s="43">
        <f t="shared" si="68"/>
        <v>0</v>
      </c>
      <c r="V152" s="43">
        <f t="shared" si="68"/>
        <v>0</v>
      </c>
      <c r="W152" s="43">
        <f t="shared" si="68"/>
        <v>0</v>
      </c>
      <c r="X152" s="94">
        <f t="shared" si="68"/>
        <v>14849</v>
      </c>
      <c r="Y152" s="83">
        <f t="shared" si="66"/>
        <v>73.75086917651733</v>
      </c>
    </row>
    <row r="153" spans="1:25" ht="48" outlineLevel="6" thickBot="1">
      <c r="A153" s="5" t="s">
        <v>263</v>
      </c>
      <c r="B153" s="24">
        <v>951</v>
      </c>
      <c r="C153" s="6" t="s">
        <v>248</v>
      </c>
      <c r="D153" s="6" t="s">
        <v>262</v>
      </c>
      <c r="E153" s="6" t="s">
        <v>5</v>
      </c>
      <c r="F153" s="6"/>
      <c r="G153" s="45">
        <f>G154</f>
        <v>20134</v>
      </c>
      <c r="H153" s="45">
        <f t="shared" si="68"/>
        <v>0</v>
      </c>
      <c r="I153" s="45">
        <f t="shared" si="68"/>
        <v>0</v>
      </c>
      <c r="J153" s="45">
        <f t="shared" si="68"/>
        <v>0</v>
      </c>
      <c r="K153" s="45">
        <f t="shared" si="68"/>
        <v>0</v>
      </c>
      <c r="L153" s="45">
        <f t="shared" si="68"/>
        <v>0</v>
      </c>
      <c r="M153" s="45">
        <f t="shared" si="68"/>
        <v>0</v>
      </c>
      <c r="N153" s="45">
        <f t="shared" si="68"/>
        <v>0</v>
      </c>
      <c r="O153" s="45">
        <f t="shared" si="68"/>
        <v>0</v>
      </c>
      <c r="P153" s="45">
        <f t="shared" si="68"/>
        <v>0</v>
      </c>
      <c r="Q153" s="45">
        <f t="shared" si="68"/>
        <v>0</v>
      </c>
      <c r="R153" s="45">
        <f t="shared" si="68"/>
        <v>0</v>
      </c>
      <c r="S153" s="45">
        <f t="shared" si="68"/>
        <v>0</v>
      </c>
      <c r="T153" s="45">
        <f t="shared" si="68"/>
        <v>0</v>
      </c>
      <c r="U153" s="45">
        <f t="shared" si="68"/>
        <v>0</v>
      </c>
      <c r="V153" s="45">
        <f t="shared" si="68"/>
        <v>0</v>
      </c>
      <c r="W153" s="45">
        <f t="shared" si="68"/>
        <v>0</v>
      </c>
      <c r="X153" s="95">
        <f t="shared" si="68"/>
        <v>14849</v>
      </c>
      <c r="Y153" s="83">
        <f t="shared" si="66"/>
        <v>73.75086917651733</v>
      </c>
    </row>
    <row r="154" spans="1:25" ht="16.5" outlineLevel="6" thickBot="1">
      <c r="A154" s="44" t="s">
        <v>98</v>
      </c>
      <c r="B154" s="24">
        <v>951</v>
      </c>
      <c r="C154" s="6" t="s">
        <v>248</v>
      </c>
      <c r="D154" s="6" t="s">
        <v>262</v>
      </c>
      <c r="E154" s="6" t="s">
        <v>37</v>
      </c>
      <c r="F154" s="6"/>
      <c r="G154" s="45">
        <v>20134</v>
      </c>
      <c r="H154" s="3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64"/>
      <c r="X154" s="92">
        <v>14849</v>
      </c>
      <c r="Y154" s="83">
        <f t="shared" si="66"/>
        <v>73.75086917651733</v>
      </c>
    </row>
    <row r="155" spans="1:25" ht="16.5" outlineLevel="6" thickBot="1">
      <c r="A155" s="72"/>
      <c r="B155" s="73"/>
      <c r="C155" s="73"/>
      <c r="D155" s="73"/>
      <c r="E155" s="73"/>
      <c r="F155" s="73"/>
      <c r="G155" s="74"/>
      <c r="H155" s="3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64"/>
      <c r="X155" s="101"/>
      <c r="Y155" s="83">
        <v>0</v>
      </c>
    </row>
    <row r="156" spans="1:25" ht="57.75" outlineLevel="6" thickBot="1">
      <c r="A156" s="34" t="s">
        <v>227</v>
      </c>
      <c r="B156" s="35" t="s">
        <v>226</v>
      </c>
      <c r="C156" s="35" t="s">
        <v>225</v>
      </c>
      <c r="D156" s="35" t="s">
        <v>6</v>
      </c>
      <c r="E156" s="35" t="s">
        <v>5</v>
      </c>
      <c r="F156" s="36"/>
      <c r="G156" s="37">
        <f aca="true" t="shared" si="69" ref="G156:W156">G157+G196</f>
        <v>298088.172</v>
      </c>
      <c r="H156" s="37">
        <f t="shared" si="69"/>
        <v>0</v>
      </c>
      <c r="I156" s="37">
        <f t="shared" si="69"/>
        <v>0</v>
      </c>
      <c r="J156" s="37">
        <f t="shared" si="69"/>
        <v>0</v>
      </c>
      <c r="K156" s="37">
        <f t="shared" si="69"/>
        <v>0</v>
      </c>
      <c r="L156" s="37">
        <f t="shared" si="69"/>
        <v>0</v>
      </c>
      <c r="M156" s="37">
        <f t="shared" si="69"/>
        <v>0</v>
      </c>
      <c r="N156" s="37">
        <f t="shared" si="69"/>
        <v>0</v>
      </c>
      <c r="O156" s="37">
        <f t="shared" si="69"/>
        <v>0</v>
      </c>
      <c r="P156" s="37">
        <f t="shared" si="69"/>
        <v>0</v>
      </c>
      <c r="Q156" s="37">
        <f t="shared" si="69"/>
        <v>0</v>
      </c>
      <c r="R156" s="37">
        <f t="shared" si="69"/>
        <v>0</v>
      </c>
      <c r="S156" s="37">
        <f t="shared" si="69"/>
        <v>0</v>
      </c>
      <c r="T156" s="37">
        <f t="shared" si="69"/>
        <v>0</v>
      </c>
      <c r="U156" s="37">
        <f t="shared" si="69"/>
        <v>0</v>
      </c>
      <c r="V156" s="37">
        <f t="shared" si="69"/>
        <v>0</v>
      </c>
      <c r="W156" s="37">
        <f t="shared" si="69"/>
        <v>0</v>
      </c>
      <c r="X156" s="87">
        <f>X157+X196</f>
        <v>206837.5135</v>
      </c>
      <c r="Y156" s="83">
        <f t="shared" si="66"/>
        <v>69.38803110242159</v>
      </c>
    </row>
    <row r="157" spans="1:25" ht="19.5" outlineLevel="6" thickBot="1">
      <c r="A157" s="38" t="s">
        <v>141</v>
      </c>
      <c r="B157" s="21">
        <v>953</v>
      </c>
      <c r="C157" s="14" t="s">
        <v>140</v>
      </c>
      <c r="D157" s="14" t="s">
        <v>6</v>
      </c>
      <c r="E157" s="14" t="s">
        <v>5</v>
      </c>
      <c r="F157" s="14"/>
      <c r="G157" s="39">
        <f>G158+G161+G186+G190</f>
        <v>295620.172</v>
      </c>
      <c r="H157" s="39">
        <f aca="true" t="shared" si="70" ref="H157:X157">H158+H161+H186+H190</f>
        <v>0</v>
      </c>
      <c r="I157" s="39">
        <f t="shared" si="70"/>
        <v>0</v>
      </c>
      <c r="J157" s="39">
        <f t="shared" si="70"/>
        <v>0</v>
      </c>
      <c r="K157" s="39">
        <f t="shared" si="70"/>
        <v>0</v>
      </c>
      <c r="L157" s="39">
        <f t="shared" si="70"/>
        <v>0</v>
      </c>
      <c r="M157" s="39">
        <f t="shared" si="70"/>
        <v>0</v>
      </c>
      <c r="N157" s="39">
        <f t="shared" si="70"/>
        <v>0</v>
      </c>
      <c r="O157" s="39">
        <f t="shared" si="70"/>
        <v>0</v>
      </c>
      <c r="P157" s="39">
        <f t="shared" si="70"/>
        <v>0</v>
      </c>
      <c r="Q157" s="39">
        <f t="shared" si="70"/>
        <v>0</v>
      </c>
      <c r="R157" s="39">
        <f t="shared" si="70"/>
        <v>0</v>
      </c>
      <c r="S157" s="39">
        <f t="shared" si="70"/>
        <v>0</v>
      </c>
      <c r="T157" s="39">
        <f t="shared" si="70"/>
        <v>0</v>
      </c>
      <c r="U157" s="39">
        <f t="shared" si="70"/>
        <v>0</v>
      </c>
      <c r="V157" s="39">
        <f t="shared" si="70"/>
        <v>0</v>
      </c>
      <c r="W157" s="39">
        <f t="shared" si="70"/>
        <v>0</v>
      </c>
      <c r="X157" s="39">
        <f t="shared" si="70"/>
        <v>205061.30529</v>
      </c>
      <c r="Y157" s="83">
        <f t="shared" si="66"/>
        <v>69.36647925703797</v>
      </c>
    </row>
    <row r="158" spans="1:25" ht="16.5" outlineLevel="6" thickBot="1">
      <c r="A158" s="42" t="s">
        <v>163</v>
      </c>
      <c r="B158" s="23">
        <v>953</v>
      </c>
      <c r="C158" s="11" t="s">
        <v>52</v>
      </c>
      <c r="D158" s="11" t="s">
        <v>162</v>
      </c>
      <c r="E158" s="11" t="s">
        <v>5</v>
      </c>
      <c r="F158" s="11"/>
      <c r="G158" s="43">
        <f>G159</f>
        <v>45838.75</v>
      </c>
      <c r="H158" s="43">
        <f aca="true" t="shared" si="71" ref="H158:X159">H159</f>
        <v>0</v>
      </c>
      <c r="I158" s="43">
        <f t="shared" si="71"/>
        <v>0</v>
      </c>
      <c r="J158" s="43">
        <f t="shared" si="71"/>
        <v>0</v>
      </c>
      <c r="K158" s="43">
        <f t="shared" si="71"/>
        <v>0</v>
      </c>
      <c r="L158" s="43">
        <f t="shared" si="71"/>
        <v>0</v>
      </c>
      <c r="M158" s="43">
        <f t="shared" si="71"/>
        <v>0</v>
      </c>
      <c r="N158" s="43">
        <f t="shared" si="71"/>
        <v>0</v>
      </c>
      <c r="O158" s="43">
        <f t="shared" si="71"/>
        <v>0</v>
      </c>
      <c r="P158" s="43">
        <f t="shared" si="71"/>
        <v>0</v>
      </c>
      <c r="Q158" s="43">
        <f t="shared" si="71"/>
        <v>0</v>
      </c>
      <c r="R158" s="43">
        <f t="shared" si="71"/>
        <v>0</v>
      </c>
      <c r="S158" s="43">
        <f t="shared" si="71"/>
        <v>0</v>
      </c>
      <c r="T158" s="43">
        <f t="shared" si="71"/>
        <v>0</v>
      </c>
      <c r="U158" s="43">
        <f t="shared" si="71"/>
        <v>0</v>
      </c>
      <c r="V158" s="43">
        <f t="shared" si="71"/>
        <v>0</v>
      </c>
      <c r="W158" s="43">
        <f t="shared" si="71"/>
        <v>0</v>
      </c>
      <c r="X158" s="94">
        <f t="shared" si="71"/>
        <v>34477.81647</v>
      </c>
      <c r="Y158" s="83">
        <f t="shared" si="66"/>
        <v>75.21543774644815</v>
      </c>
    </row>
    <row r="159" spans="1:25" ht="32.25" outlineLevel="6" thickBot="1">
      <c r="A159" s="44" t="s">
        <v>102</v>
      </c>
      <c r="B159" s="24">
        <v>953</v>
      </c>
      <c r="C159" s="6" t="s">
        <v>52</v>
      </c>
      <c r="D159" s="6" t="s">
        <v>53</v>
      </c>
      <c r="E159" s="6" t="s">
        <v>5</v>
      </c>
      <c r="F159" s="6"/>
      <c r="G159" s="45">
        <f>G160</f>
        <v>45838.75</v>
      </c>
      <c r="H159" s="45">
        <f t="shared" si="71"/>
        <v>0</v>
      </c>
      <c r="I159" s="45">
        <f t="shared" si="71"/>
        <v>0</v>
      </c>
      <c r="J159" s="45">
        <f t="shared" si="71"/>
        <v>0</v>
      </c>
      <c r="K159" s="45">
        <f t="shared" si="71"/>
        <v>0</v>
      </c>
      <c r="L159" s="45">
        <f t="shared" si="71"/>
        <v>0</v>
      </c>
      <c r="M159" s="45">
        <f t="shared" si="71"/>
        <v>0</v>
      </c>
      <c r="N159" s="45">
        <f t="shared" si="71"/>
        <v>0</v>
      </c>
      <c r="O159" s="45">
        <f t="shared" si="71"/>
        <v>0</v>
      </c>
      <c r="P159" s="45">
        <f t="shared" si="71"/>
        <v>0</v>
      </c>
      <c r="Q159" s="45">
        <f t="shared" si="71"/>
        <v>0</v>
      </c>
      <c r="R159" s="45">
        <f t="shared" si="71"/>
        <v>0</v>
      </c>
      <c r="S159" s="45">
        <f t="shared" si="71"/>
        <v>0</v>
      </c>
      <c r="T159" s="45">
        <f t="shared" si="71"/>
        <v>0</v>
      </c>
      <c r="U159" s="45">
        <f t="shared" si="71"/>
        <v>0</v>
      </c>
      <c r="V159" s="45">
        <f t="shared" si="71"/>
        <v>0</v>
      </c>
      <c r="W159" s="45">
        <f t="shared" si="71"/>
        <v>0</v>
      </c>
      <c r="X159" s="95">
        <f t="shared" si="71"/>
        <v>34477.81647</v>
      </c>
      <c r="Y159" s="83">
        <f t="shared" si="66"/>
        <v>75.21543774644815</v>
      </c>
    </row>
    <row r="160" spans="1:25" ht="32.25" outlineLevel="6" thickBot="1">
      <c r="A160" s="44" t="s">
        <v>103</v>
      </c>
      <c r="B160" s="24">
        <v>953</v>
      </c>
      <c r="C160" s="6" t="s">
        <v>52</v>
      </c>
      <c r="D160" s="6" t="s">
        <v>53</v>
      </c>
      <c r="E160" s="6" t="s">
        <v>45</v>
      </c>
      <c r="F160" s="6"/>
      <c r="G160" s="45">
        <v>45838.75</v>
      </c>
      <c r="H160" s="32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65"/>
      <c r="X160" s="92">
        <v>34477.81647</v>
      </c>
      <c r="Y160" s="83">
        <f t="shared" si="66"/>
        <v>75.21543774644815</v>
      </c>
    </row>
    <row r="161" spans="1:25" ht="16.5" outlineLevel="6" thickBot="1">
      <c r="A161" s="40" t="s">
        <v>107</v>
      </c>
      <c r="B161" s="22">
        <v>953</v>
      </c>
      <c r="C161" s="9" t="s">
        <v>54</v>
      </c>
      <c r="D161" s="9" t="s">
        <v>6</v>
      </c>
      <c r="E161" s="9" t="s">
        <v>5</v>
      </c>
      <c r="F161" s="9"/>
      <c r="G161" s="41">
        <f>G162+G165+G171+G168</f>
        <v>233634.02000000002</v>
      </c>
      <c r="H161" s="41">
        <f aca="true" t="shared" si="72" ref="H161:X161">H162+H165+H171+H168</f>
        <v>0</v>
      </c>
      <c r="I161" s="41">
        <f t="shared" si="72"/>
        <v>0</v>
      </c>
      <c r="J161" s="41">
        <f t="shared" si="72"/>
        <v>0</v>
      </c>
      <c r="K161" s="41">
        <f t="shared" si="72"/>
        <v>0</v>
      </c>
      <c r="L161" s="41">
        <f t="shared" si="72"/>
        <v>0</v>
      </c>
      <c r="M161" s="41">
        <f t="shared" si="72"/>
        <v>0</v>
      </c>
      <c r="N161" s="41">
        <f t="shared" si="72"/>
        <v>0</v>
      </c>
      <c r="O161" s="41">
        <f t="shared" si="72"/>
        <v>0</v>
      </c>
      <c r="P161" s="41">
        <f t="shared" si="72"/>
        <v>0</v>
      </c>
      <c r="Q161" s="41">
        <f t="shared" si="72"/>
        <v>0</v>
      </c>
      <c r="R161" s="41">
        <f t="shared" si="72"/>
        <v>0</v>
      </c>
      <c r="S161" s="41">
        <f t="shared" si="72"/>
        <v>0</v>
      </c>
      <c r="T161" s="41">
        <f t="shared" si="72"/>
        <v>0</v>
      </c>
      <c r="U161" s="41">
        <f t="shared" si="72"/>
        <v>0</v>
      </c>
      <c r="V161" s="41">
        <f t="shared" si="72"/>
        <v>0</v>
      </c>
      <c r="W161" s="41">
        <f t="shared" si="72"/>
        <v>0</v>
      </c>
      <c r="X161" s="41">
        <f t="shared" si="72"/>
        <v>157875.63597</v>
      </c>
      <c r="Y161" s="83">
        <f t="shared" si="66"/>
        <v>67.57390724604232</v>
      </c>
    </row>
    <row r="162" spans="1:25" ht="32.25" outlineLevel="6" thickBot="1">
      <c r="A162" s="49" t="s">
        <v>165</v>
      </c>
      <c r="B162" s="23">
        <v>953</v>
      </c>
      <c r="C162" s="11" t="s">
        <v>54</v>
      </c>
      <c r="D162" s="11" t="s">
        <v>164</v>
      </c>
      <c r="E162" s="11" t="s">
        <v>5</v>
      </c>
      <c r="F162" s="11"/>
      <c r="G162" s="43">
        <f>G163</f>
        <v>62418.22</v>
      </c>
      <c r="H162" s="43">
        <f aca="true" t="shared" si="73" ref="H162:X162">H163</f>
        <v>0</v>
      </c>
      <c r="I162" s="43">
        <f t="shared" si="73"/>
        <v>0</v>
      </c>
      <c r="J162" s="43">
        <f t="shared" si="73"/>
        <v>0</v>
      </c>
      <c r="K162" s="43">
        <f t="shared" si="73"/>
        <v>0</v>
      </c>
      <c r="L162" s="43">
        <f t="shared" si="73"/>
        <v>0</v>
      </c>
      <c r="M162" s="43">
        <f t="shared" si="73"/>
        <v>0</v>
      </c>
      <c r="N162" s="43">
        <f t="shared" si="73"/>
        <v>0</v>
      </c>
      <c r="O162" s="43">
        <f t="shared" si="73"/>
        <v>0</v>
      </c>
      <c r="P162" s="43">
        <f t="shared" si="73"/>
        <v>0</v>
      </c>
      <c r="Q162" s="43">
        <f t="shared" si="73"/>
        <v>0</v>
      </c>
      <c r="R162" s="43">
        <f t="shared" si="73"/>
        <v>0</v>
      </c>
      <c r="S162" s="43">
        <f t="shared" si="73"/>
        <v>0</v>
      </c>
      <c r="T162" s="43">
        <f t="shared" si="73"/>
        <v>0</v>
      </c>
      <c r="U162" s="43">
        <f t="shared" si="73"/>
        <v>0</v>
      </c>
      <c r="V162" s="43">
        <f t="shared" si="73"/>
        <v>0</v>
      </c>
      <c r="W162" s="43">
        <f t="shared" si="73"/>
        <v>0</v>
      </c>
      <c r="X162" s="97">
        <f t="shared" si="73"/>
        <v>48148.89725</v>
      </c>
      <c r="Y162" s="83">
        <f t="shared" si="66"/>
        <v>77.13917066202785</v>
      </c>
    </row>
    <row r="163" spans="1:25" ht="32.25" outlineLevel="6" thickBot="1">
      <c r="A163" s="44" t="s">
        <v>102</v>
      </c>
      <c r="B163" s="24">
        <v>953</v>
      </c>
      <c r="C163" s="6" t="s">
        <v>54</v>
      </c>
      <c r="D163" s="6" t="s">
        <v>55</v>
      </c>
      <c r="E163" s="6" t="s">
        <v>5</v>
      </c>
      <c r="F163" s="6"/>
      <c r="G163" s="45">
        <f>G164</f>
        <v>62418.22</v>
      </c>
      <c r="H163" s="45">
        <f aca="true" t="shared" si="74" ref="H163:X163">H164</f>
        <v>0</v>
      </c>
      <c r="I163" s="45">
        <f t="shared" si="74"/>
        <v>0</v>
      </c>
      <c r="J163" s="45">
        <f t="shared" si="74"/>
        <v>0</v>
      </c>
      <c r="K163" s="45">
        <f t="shared" si="74"/>
        <v>0</v>
      </c>
      <c r="L163" s="45">
        <f t="shared" si="74"/>
        <v>0</v>
      </c>
      <c r="M163" s="45">
        <f t="shared" si="74"/>
        <v>0</v>
      </c>
      <c r="N163" s="45">
        <f t="shared" si="74"/>
        <v>0</v>
      </c>
      <c r="O163" s="45">
        <f t="shared" si="74"/>
        <v>0</v>
      </c>
      <c r="P163" s="45">
        <f t="shared" si="74"/>
        <v>0</v>
      </c>
      <c r="Q163" s="45">
        <f t="shared" si="74"/>
        <v>0</v>
      </c>
      <c r="R163" s="45">
        <f t="shared" si="74"/>
        <v>0</v>
      </c>
      <c r="S163" s="45">
        <f t="shared" si="74"/>
        <v>0</v>
      </c>
      <c r="T163" s="45">
        <f t="shared" si="74"/>
        <v>0</v>
      </c>
      <c r="U163" s="45">
        <f t="shared" si="74"/>
        <v>0</v>
      </c>
      <c r="V163" s="45">
        <f t="shared" si="74"/>
        <v>0</v>
      </c>
      <c r="W163" s="45">
        <f t="shared" si="74"/>
        <v>0</v>
      </c>
      <c r="X163" s="95">
        <f t="shared" si="74"/>
        <v>48148.89725</v>
      </c>
      <c r="Y163" s="83">
        <f t="shared" si="66"/>
        <v>77.13917066202785</v>
      </c>
    </row>
    <row r="164" spans="1:25" ht="32.25" outlineLevel="6" thickBot="1">
      <c r="A164" s="44" t="s">
        <v>103</v>
      </c>
      <c r="B164" s="24">
        <v>953</v>
      </c>
      <c r="C164" s="6" t="s">
        <v>54</v>
      </c>
      <c r="D164" s="6" t="s">
        <v>55</v>
      </c>
      <c r="E164" s="6" t="s">
        <v>45</v>
      </c>
      <c r="F164" s="6"/>
      <c r="G164" s="45">
        <v>62418.22</v>
      </c>
      <c r="H164" s="32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65"/>
      <c r="X164" s="92">
        <v>48148.89725</v>
      </c>
      <c r="Y164" s="83">
        <f t="shared" si="66"/>
        <v>77.13917066202785</v>
      </c>
    </row>
    <row r="165" spans="1:25" ht="17.25" customHeight="1" outlineLevel="6" thickBot="1">
      <c r="A165" s="42" t="s">
        <v>157</v>
      </c>
      <c r="B165" s="23">
        <v>953</v>
      </c>
      <c r="C165" s="11" t="s">
        <v>54</v>
      </c>
      <c r="D165" s="11" t="s">
        <v>156</v>
      </c>
      <c r="E165" s="11" t="s">
        <v>5</v>
      </c>
      <c r="F165" s="11"/>
      <c r="G165" s="43">
        <f>G166</f>
        <v>26171.1</v>
      </c>
      <c r="H165" s="43">
        <f aca="true" t="shared" si="75" ref="H165:X166">H166</f>
        <v>0</v>
      </c>
      <c r="I165" s="43">
        <f t="shared" si="75"/>
        <v>0</v>
      </c>
      <c r="J165" s="43">
        <f t="shared" si="75"/>
        <v>0</v>
      </c>
      <c r="K165" s="43">
        <f t="shared" si="75"/>
        <v>0</v>
      </c>
      <c r="L165" s="43">
        <f t="shared" si="75"/>
        <v>0</v>
      </c>
      <c r="M165" s="43">
        <f t="shared" si="75"/>
        <v>0</v>
      </c>
      <c r="N165" s="43">
        <f t="shared" si="75"/>
        <v>0</v>
      </c>
      <c r="O165" s="43">
        <f t="shared" si="75"/>
        <v>0</v>
      </c>
      <c r="P165" s="43">
        <f t="shared" si="75"/>
        <v>0</v>
      </c>
      <c r="Q165" s="43">
        <f t="shared" si="75"/>
        <v>0</v>
      </c>
      <c r="R165" s="43">
        <f t="shared" si="75"/>
        <v>0</v>
      </c>
      <c r="S165" s="43">
        <f t="shared" si="75"/>
        <v>0</v>
      </c>
      <c r="T165" s="43">
        <f t="shared" si="75"/>
        <v>0</v>
      </c>
      <c r="U165" s="43">
        <f t="shared" si="75"/>
        <v>0</v>
      </c>
      <c r="V165" s="43">
        <f t="shared" si="75"/>
        <v>0</v>
      </c>
      <c r="W165" s="43">
        <f t="shared" si="75"/>
        <v>0</v>
      </c>
      <c r="X165" s="94">
        <f t="shared" si="75"/>
        <v>19460.04851</v>
      </c>
      <c r="Y165" s="83">
        <f t="shared" si="66"/>
        <v>74.35701407277494</v>
      </c>
    </row>
    <row r="166" spans="1:25" ht="32.25" outlineLevel="6" thickBot="1">
      <c r="A166" s="44" t="s">
        <v>102</v>
      </c>
      <c r="B166" s="24">
        <v>953</v>
      </c>
      <c r="C166" s="6" t="s">
        <v>54</v>
      </c>
      <c r="D166" s="6" t="s">
        <v>56</v>
      </c>
      <c r="E166" s="6" t="s">
        <v>5</v>
      </c>
      <c r="F166" s="6"/>
      <c r="G166" s="45">
        <f>G167</f>
        <v>26171.1</v>
      </c>
      <c r="H166" s="45">
        <f t="shared" si="75"/>
        <v>0</v>
      </c>
      <c r="I166" s="45">
        <f t="shared" si="75"/>
        <v>0</v>
      </c>
      <c r="J166" s="45">
        <f t="shared" si="75"/>
        <v>0</v>
      </c>
      <c r="K166" s="45">
        <f t="shared" si="75"/>
        <v>0</v>
      </c>
      <c r="L166" s="45">
        <f t="shared" si="75"/>
        <v>0</v>
      </c>
      <c r="M166" s="45">
        <f t="shared" si="75"/>
        <v>0</v>
      </c>
      <c r="N166" s="45">
        <f t="shared" si="75"/>
        <v>0</v>
      </c>
      <c r="O166" s="45">
        <f t="shared" si="75"/>
        <v>0</v>
      </c>
      <c r="P166" s="45">
        <f t="shared" si="75"/>
        <v>0</v>
      </c>
      <c r="Q166" s="45">
        <f t="shared" si="75"/>
        <v>0</v>
      </c>
      <c r="R166" s="45">
        <f t="shared" si="75"/>
        <v>0</v>
      </c>
      <c r="S166" s="45">
        <f t="shared" si="75"/>
        <v>0</v>
      </c>
      <c r="T166" s="45">
        <f t="shared" si="75"/>
        <v>0</v>
      </c>
      <c r="U166" s="45">
        <f t="shared" si="75"/>
        <v>0</v>
      </c>
      <c r="V166" s="45">
        <f t="shared" si="75"/>
        <v>0</v>
      </c>
      <c r="W166" s="45">
        <f t="shared" si="75"/>
        <v>0</v>
      </c>
      <c r="X166" s="95">
        <f t="shared" si="75"/>
        <v>19460.04851</v>
      </c>
      <c r="Y166" s="83">
        <f t="shared" si="66"/>
        <v>74.35701407277494</v>
      </c>
    </row>
    <row r="167" spans="1:25" ht="32.25" outlineLevel="6" thickBot="1">
      <c r="A167" s="44" t="s">
        <v>103</v>
      </c>
      <c r="B167" s="24">
        <v>953</v>
      </c>
      <c r="C167" s="6" t="s">
        <v>54</v>
      </c>
      <c r="D167" s="6" t="s">
        <v>56</v>
      </c>
      <c r="E167" s="6" t="s">
        <v>45</v>
      </c>
      <c r="F167" s="6"/>
      <c r="G167" s="45">
        <v>26171.1</v>
      </c>
      <c r="H167" s="32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65"/>
      <c r="X167" s="92">
        <v>19460.04851</v>
      </c>
      <c r="Y167" s="83">
        <f t="shared" si="66"/>
        <v>74.35701407277494</v>
      </c>
    </row>
    <row r="168" spans="1:25" ht="16.5" outlineLevel="6" thickBot="1">
      <c r="A168" s="40" t="s">
        <v>281</v>
      </c>
      <c r="B168" s="22">
        <v>953</v>
      </c>
      <c r="C168" s="9" t="s">
        <v>54</v>
      </c>
      <c r="D168" s="9" t="s">
        <v>282</v>
      </c>
      <c r="E168" s="9" t="s">
        <v>5</v>
      </c>
      <c r="F168" s="9"/>
      <c r="G168" s="41">
        <f>G169</f>
        <v>0</v>
      </c>
      <c r="H168" s="41">
        <f aca="true" t="shared" si="76" ref="H168:X168">H169</f>
        <v>0</v>
      </c>
      <c r="I168" s="41">
        <f t="shared" si="76"/>
        <v>0</v>
      </c>
      <c r="J168" s="41">
        <f t="shared" si="76"/>
        <v>0</v>
      </c>
      <c r="K168" s="41">
        <f t="shared" si="76"/>
        <v>0</v>
      </c>
      <c r="L168" s="41">
        <f t="shared" si="76"/>
        <v>0</v>
      </c>
      <c r="M168" s="41">
        <f t="shared" si="76"/>
        <v>0</v>
      </c>
      <c r="N168" s="41">
        <f t="shared" si="76"/>
        <v>0</v>
      </c>
      <c r="O168" s="41">
        <f t="shared" si="76"/>
        <v>0</v>
      </c>
      <c r="P168" s="41">
        <f t="shared" si="76"/>
        <v>0</v>
      </c>
      <c r="Q168" s="41">
        <f t="shared" si="76"/>
        <v>0</v>
      </c>
      <c r="R168" s="41">
        <f t="shared" si="76"/>
        <v>0</v>
      </c>
      <c r="S168" s="41">
        <f t="shared" si="76"/>
        <v>0</v>
      </c>
      <c r="T168" s="41">
        <f t="shared" si="76"/>
        <v>0</v>
      </c>
      <c r="U168" s="41">
        <f t="shared" si="76"/>
        <v>0</v>
      </c>
      <c r="V168" s="41">
        <f t="shared" si="76"/>
        <v>0</v>
      </c>
      <c r="W168" s="41">
        <f t="shared" si="76"/>
        <v>0</v>
      </c>
      <c r="X168" s="41">
        <f t="shared" si="76"/>
        <v>0</v>
      </c>
      <c r="Y168" s="83">
        <v>0</v>
      </c>
    </row>
    <row r="169" spans="1:25" ht="32.25" outlineLevel="6" thickBot="1">
      <c r="A169" s="44" t="s">
        <v>283</v>
      </c>
      <c r="B169" s="24">
        <v>953</v>
      </c>
      <c r="C169" s="6" t="s">
        <v>54</v>
      </c>
      <c r="D169" s="6" t="s">
        <v>280</v>
      </c>
      <c r="E169" s="6" t="s">
        <v>5</v>
      </c>
      <c r="F169" s="6"/>
      <c r="G169" s="45">
        <f>G170</f>
        <v>0</v>
      </c>
      <c r="H169" s="45">
        <f aca="true" t="shared" si="77" ref="H169:X169">H170</f>
        <v>0</v>
      </c>
      <c r="I169" s="45">
        <f t="shared" si="77"/>
        <v>0</v>
      </c>
      <c r="J169" s="45">
        <f t="shared" si="77"/>
        <v>0</v>
      </c>
      <c r="K169" s="45">
        <f t="shared" si="77"/>
        <v>0</v>
      </c>
      <c r="L169" s="45">
        <f t="shared" si="77"/>
        <v>0</v>
      </c>
      <c r="M169" s="45">
        <f t="shared" si="77"/>
        <v>0</v>
      </c>
      <c r="N169" s="45">
        <f t="shared" si="77"/>
        <v>0</v>
      </c>
      <c r="O169" s="45">
        <f t="shared" si="77"/>
        <v>0</v>
      </c>
      <c r="P169" s="45">
        <f t="shared" si="77"/>
        <v>0</v>
      </c>
      <c r="Q169" s="45">
        <f t="shared" si="77"/>
        <v>0</v>
      </c>
      <c r="R169" s="45">
        <f t="shared" si="77"/>
        <v>0</v>
      </c>
      <c r="S169" s="45">
        <f t="shared" si="77"/>
        <v>0</v>
      </c>
      <c r="T169" s="45">
        <f t="shared" si="77"/>
        <v>0</v>
      </c>
      <c r="U169" s="45">
        <f t="shared" si="77"/>
        <v>0</v>
      </c>
      <c r="V169" s="45">
        <f t="shared" si="77"/>
        <v>0</v>
      </c>
      <c r="W169" s="45">
        <f t="shared" si="77"/>
        <v>0</v>
      </c>
      <c r="X169" s="45">
        <f t="shared" si="77"/>
        <v>0</v>
      </c>
      <c r="Y169" s="83">
        <v>0</v>
      </c>
    </row>
    <row r="170" spans="1:25" ht="32.25" outlineLevel="6" thickBot="1">
      <c r="A170" s="44" t="s">
        <v>103</v>
      </c>
      <c r="B170" s="24">
        <v>953</v>
      </c>
      <c r="C170" s="6" t="s">
        <v>54</v>
      </c>
      <c r="D170" s="6" t="s">
        <v>280</v>
      </c>
      <c r="E170" s="6" t="s">
        <v>214</v>
      </c>
      <c r="F170" s="6"/>
      <c r="G170" s="45">
        <v>0</v>
      </c>
      <c r="H170" s="79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102">
        <v>0</v>
      </c>
      <c r="Y170" s="83">
        <v>0</v>
      </c>
    </row>
    <row r="171" spans="1:25" ht="32.25" outlineLevel="6" thickBot="1">
      <c r="A171" s="42" t="s">
        <v>153</v>
      </c>
      <c r="B171" s="23">
        <v>953</v>
      </c>
      <c r="C171" s="11" t="s">
        <v>54</v>
      </c>
      <c r="D171" s="11" t="s">
        <v>152</v>
      </c>
      <c r="E171" s="11" t="s">
        <v>5</v>
      </c>
      <c r="F171" s="6"/>
      <c r="G171" s="41">
        <f>G172+G174+G176+G178+G180+G182+G184</f>
        <v>145044.7</v>
      </c>
      <c r="H171" s="41">
        <f aca="true" t="shared" si="78" ref="H171:X171">H172+H174+H176+H178+H180+H182</f>
        <v>0</v>
      </c>
      <c r="I171" s="41">
        <f t="shared" si="78"/>
        <v>0</v>
      </c>
      <c r="J171" s="41">
        <f t="shared" si="78"/>
        <v>0</v>
      </c>
      <c r="K171" s="41">
        <f t="shared" si="78"/>
        <v>0</v>
      </c>
      <c r="L171" s="41">
        <f t="shared" si="78"/>
        <v>0</v>
      </c>
      <c r="M171" s="41">
        <f t="shared" si="78"/>
        <v>0</v>
      </c>
      <c r="N171" s="41">
        <f t="shared" si="78"/>
        <v>0</v>
      </c>
      <c r="O171" s="41">
        <f t="shared" si="78"/>
        <v>0</v>
      </c>
      <c r="P171" s="41">
        <f t="shared" si="78"/>
        <v>0</v>
      </c>
      <c r="Q171" s="41">
        <f t="shared" si="78"/>
        <v>0</v>
      </c>
      <c r="R171" s="41">
        <f t="shared" si="78"/>
        <v>0</v>
      </c>
      <c r="S171" s="41">
        <f t="shared" si="78"/>
        <v>0</v>
      </c>
      <c r="T171" s="41">
        <f t="shared" si="78"/>
        <v>0</v>
      </c>
      <c r="U171" s="41">
        <f t="shared" si="78"/>
        <v>0</v>
      </c>
      <c r="V171" s="41">
        <f t="shared" si="78"/>
        <v>0</v>
      </c>
      <c r="W171" s="41">
        <f t="shared" si="78"/>
        <v>0</v>
      </c>
      <c r="X171" s="96">
        <f t="shared" si="78"/>
        <v>90266.69021</v>
      </c>
      <c r="Y171" s="83">
        <f t="shared" si="66"/>
        <v>62.233704651048946</v>
      </c>
    </row>
    <row r="172" spans="1:25" ht="47.25" customHeight="1" outlineLevel="6" thickBot="1">
      <c r="A172" s="40" t="s">
        <v>271</v>
      </c>
      <c r="B172" s="23">
        <v>953</v>
      </c>
      <c r="C172" s="11" t="s">
        <v>54</v>
      </c>
      <c r="D172" s="11" t="s">
        <v>152</v>
      </c>
      <c r="E172" s="11" t="s">
        <v>5</v>
      </c>
      <c r="F172" s="11"/>
      <c r="G172" s="43">
        <f>G173</f>
        <v>4992</v>
      </c>
      <c r="H172" s="43">
        <f aca="true" t="shared" si="79" ref="H172:X172">H173</f>
        <v>0</v>
      </c>
      <c r="I172" s="43">
        <f t="shared" si="79"/>
        <v>0</v>
      </c>
      <c r="J172" s="43">
        <f t="shared" si="79"/>
        <v>0</v>
      </c>
      <c r="K172" s="43">
        <f t="shared" si="79"/>
        <v>0</v>
      </c>
      <c r="L172" s="43">
        <f t="shared" si="79"/>
        <v>0</v>
      </c>
      <c r="M172" s="43">
        <f t="shared" si="79"/>
        <v>0</v>
      </c>
      <c r="N172" s="43">
        <f t="shared" si="79"/>
        <v>0</v>
      </c>
      <c r="O172" s="43">
        <f t="shared" si="79"/>
        <v>0</v>
      </c>
      <c r="P172" s="43">
        <f t="shared" si="79"/>
        <v>0</v>
      </c>
      <c r="Q172" s="43">
        <f t="shared" si="79"/>
        <v>0</v>
      </c>
      <c r="R172" s="43">
        <f t="shared" si="79"/>
        <v>0</v>
      </c>
      <c r="S172" s="43">
        <f t="shared" si="79"/>
        <v>0</v>
      </c>
      <c r="T172" s="43">
        <f t="shared" si="79"/>
        <v>0</v>
      </c>
      <c r="U172" s="43">
        <f t="shared" si="79"/>
        <v>0</v>
      </c>
      <c r="V172" s="43">
        <f t="shared" si="79"/>
        <v>0</v>
      </c>
      <c r="W172" s="43">
        <f t="shared" si="79"/>
        <v>0</v>
      </c>
      <c r="X172" s="97">
        <f t="shared" si="79"/>
        <v>2744.868</v>
      </c>
      <c r="Y172" s="83">
        <f t="shared" si="66"/>
        <v>54.98533653846154</v>
      </c>
    </row>
    <row r="173" spans="1:25" ht="32.25" outlineLevel="6" thickBot="1">
      <c r="A173" s="44" t="s">
        <v>103</v>
      </c>
      <c r="B173" s="24">
        <v>953</v>
      </c>
      <c r="C173" s="6" t="s">
        <v>54</v>
      </c>
      <c r="D173" s="6" t="s">
        <v>270</v>
      </c>
      <c r="E173" s="6" t="s">
        <v>45</v>
      </c>
      <c r="F173" s="6"/>
      <c r="G173" s="45">
        <v>4992</v>
      </c>
      <c r="H173" s="79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102">
        <v>2744.868</v>
      </c>
      <c r="Y173" s="83">
        <f t="shared" si="66"/>
        <v>54.98533653846154</v>
      </c>
    </row>
    <row r="174" spans="1:25" ht="48" outlineLevel="6" thickBot="1">
      <c r="A174" s="40" t="s">
        <v>272</v>
      </c>
      <c r="B174" s="22">
        <v>953</v>
      </c>
      <c r="C174" s="9" t="s">
        <v>54</v>
      </c>
      <c r="D174" s="9" t="s">
        <v>256</v>
      </c>
      <c r="E174" s="9" t="s">
        <v>5</v>
      </c>
      <c r="F174" s="9"/>
      <c r="G174" s="41">
        <f>G175</f>
        <v>850.7</v>
      </c>
      <c r="H174" s="41">
        <f aca="true" t="shared" si="80" ref="H174:X174">H175</f>
        <v>0</v>
      </c>
      <c r="I174" s="41">
        <f t="shared" si="80"/>
        <v>0</v>
      </c>
      <c r="J174" s="41">
        <f t="shared" si="80"/>
        <v>0</v>
      </c>
      <c r="K174" s="41">
        <f t="shared" si="80"/>
        <v>0</v>
      </c>
      <c r="L174" s="41">
        <f t="shared" si="80"/>
        <v>0</v>
      </c>
      <c r="M174" s="41">
        <f t="shared" si="80"/>
        <v>0</v>
      </c>
      <c r="N174" s="41">
        <f t="shared" si="80"/>
        <v>0</v>
      </c>
      <c r="O174" s="41">
        <f t="shared" si="80"/>
        <v>0</v>
      </c>
      <c r="P174" s="41">
        <f t="shared" si="80"/>
        <v>0</v>
      </c>
      <c r="Q174" s="41">
        <f t="shared" si="80"/>
        <v>0</v>
      </c>
      <c r="R174" s="41">
        <f t="shared" si="80"/>
        <v>0</v>
      </c>
      <c r="S174" s="41">
        <f t="shared" si="80"/>
        <v>0</v>
      </c>
      <c r="T174" s="41">
        <f t="shared" si="80"/>
        <v>0</v>
      </c>
      <c r="U174" s="41">
        <f t="shared" si="80"/>
        <v>0</v>
      </c>
      <c r="V174" s="41">
        <f t="shared" si="80"/>
        <v>0</v>
      </c>
      <c r="W174" s="41">
        <f t="shared" si="80"/>
        <v>0</v>
      </c>
      <c r="X174" s="93">
        <f t="shared" si="80"/>
        <v>455.57756</v>
      </c>
      <c r="Y174" s="83">
        <f t="shared" si="66"/>
        <v>53.55325731750323</v>
      </c>
    </row>
    <row r="175" spans="1:25" ht="32.25" outlineLevel="6" thickBot="1">
      <c r="A175" s="44" t="s">
        <v>103</v>
      </c>
      <c r="B175" s="24">
        <v>953</v>
      </c>
      <c r="C175" s="6" t="s">
        <v>54</v>
      </c>
      <c r="D175" s="6" t="s">
        <v>256</v>
      </c>
      <c r="E175" s="6" t="s">
        <v>45</v>
      </c>
      <c r="F175" s="6"/>
      <c r="G175" s="45">
        <v>850.7</v>
      </c>
      <c r="H175" s="32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65"/>
      <c r="X175" s="92">
        <v>455.57756</v>
      </c>
      <c r="Y175" s="83">
        <f t="shared" si="66"/>
        <v>53.55325731750323</v>
      </c>
    </row>
    <row r="176" spans="1:25" ht="32.25" outlineLevel="6" thickBot="1">
      <c r="A176" s="56" t="s">
        <v>211</v>
      </c>
      <c r="B176" s="23">
        <v>953</v>
      </c>
      <c r="C176" s="11" t="s">
        <v>54</v>
      </c>
      <c r="D176" s="11" t="s">
        <v>210</v>
      </c>
      <c r="E176" s="11" t="s">
        <v>5</v>
      </c>
      <c r="F176" s="11"/>
      <c r="G176" s="43">
        <f>G177</f>
        <v>1094</v>
      </c>
      <c r="H176" s="43">
        <f aca="true" t="shared" si="81" ref="H176:X176">H177</f>
        <v>0</v>
      </c>
      <c r="I176" s="43">
        <f t="shared" si="81"/>
        <v>0</v>
      </c>
      <c r="J176" s="43">
        <f t="shared" si="81"/>
        <v>0</v>
      </c>
      <c r="K176" s="43">
        <f t="shared" si="81"/>
        <v>0</v>
      </c>
      <c r="L176" s="43">
        <f t="shared" si="81"/>
        <v>0</v>
      </c>
      <c r="M176" s="43">
        <f t="shared" si="81"/>
        <v>0</v>
      </c>
      <c r="N176" s="43">
        <f t="shared" si="81"/>
        <v>0</v>
      </c>
      <c r="O176" s="43">
        <f t="shared" si="81"/>
        <v>0</v>
      </c>
      <c r="P176" s="43">
        <f t="shared" si="81"/>
        <v>0</v>
      </c>
      <c r="Q176" s="43">
        <f t="shared" si="81"/>
        <v>0</v>
      </c>
      <c r="R176" s="43">
        <f t="shared" si="81"/>
        <v>0</v>
      </c>
      <c r="S176" s="43">
        <f t="shared" si="81"/>
        <v>0</v>
      </c>
      <c r="T176" s="43">
        <f t="shared" si="81"/>
        <v>0</v>
      </c>
      <c r="U176" s="43">
        <f t="shared" si="81"/>
        <v>0</v>
      </c>
      <c r="V176" s="43">
        <f t="shared" si="81"/>
        <v>0</v>
      </c>
      <c r="W176" s="43">
        <f t="shared" si="81"/>
        <v>0</v>
      </c>
      <c r="X176" s="94">
        <f t="shared" si="81"/>
        <v>1093.68</v>
      </c>
      <c r="Y176" s="83">
        <f t="shared" si="66"/>
        <v>99.97074954296161</v>
      </c>
    </row>
    <row r="177" spans="1:25" ht="32.25" outlineLevel="6" thickBot="1">
      <c r="A177" s="44" t="s">
        <v>103</v>
      </c>
      <c r="B177" s="24">
        <v>953</v>
      </c>
      <c r="C177" s="6" t="s">
        <v>54</v>
      </c>
      <c r="D177" s="6" t="s">
        <v>210</v>
      </c>
      <c r="E177" s="6" t="s">
        <v>45</v>
      </c>
      <c r="F177" s="6"/>
      <c r="G177" s="45">
        <v>1094</v>
      </c>
      <c r="H177" s="32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65"/>
      <c r="X177" s="92">
        <v>1093.68</v>
      </c>
      <c r="Y177" s="83">
        <f t="shared" si="66"/>
        <v>99.97074954296161</v>
      </c>
    </row>
    <row r="178" spans="1:25" ht="48" outlineLevel="6" thickBot="1">
      <c r="A178" s="56" t="s">
        <v>218</v>
      </c>
      <c r="B178" s="23">
        <v>953</v>
      </c>
      <c r="C178" s="11" t="s">
        <v>54</v>
      </c>
      <c r="D178" s="11" t="s">
        <v>217</v>
      </c>
      <c r="E178" s="11" t="s">
        <v>5</v>
      </c>
      <c r="F178" s="11"/>
      <c r="G178" s="43">
        <f aca="true" t="shared" si="82" ref="G178:X178">G179</f>
        <v>5134</v>
      </c>
      <c r="H178" s="43">
        <f t="shared" si="82"/>
        <v>0</v>
      </c>
      <c r="I178" s="43">
        <f t="shared" si="82"/>
        <v>0</v>
      </c>
      <c r="J178" s="43">
        <f t="shared" si="82"/>
        <v>0</v>
      </c>
      <c r="K178" s="43">
        <f t="shared" si="82"/>
        <v>0</v>
      </c>
      <c r="L178" s="43">
        <f t="shared" si="82"/>
        <v>0</v>
      </c>
      <c r="M178" s="43">
        <f t="shared" si="82"/>
        <v>0</v>
      </c>
      <c r="N178" s="43">
        <f t="shared" si="82"/>
        <v>0</v>
      </c>
      <c r="O178" s="43">
        <f t="shared" si="82"/>
        <v>0</v>
      </c>
      <c r="P178" s="43">
        <f t="shared" si="82"/>
        <v>0</v>
      </c>
      <c r="Q178" s="43">
        <f t="shared" si="82"/>
        <v>0</v>
      </c>
      <c r="R178" s="43">
        <f t="shared" si="82"/>
        <v>0</v>
      </c>
      <c r="S178" s="43">
        <f t="shared" si="82"/>
        <v>0</v>
      </c>
      <c r="T178" s="43">
        <f t="shared" si="82"/>
        <v>0</v>
      </c>
      <c r="U178" s="43">
        <f t="shared" si="82"/>
        <v>0</v>
      </c>
      <c r="V178" s="43">
        <f t="shared" si="82"/>
        <v>0</v>
      </c>
      <c r="W178" s="43">
        <f t="shared" si="82"/>
        <v>0</v>
      </c>
      <c r="X178" s="94">
        <f t="shared" si="82"/>
        <v>3215.05065</v>
      </c>
      <c r="Y178" s="83">
        <f t="shared" si="66"/>
        <v>62.62272399688352</v>
      </c>
    </row>
    <row r="179" spans="1:25" ht="32.25" outlineLevel="6" thickBot="1">
      <c r="A179" s="44" t="s">
        <v>103</v>
      </c>
      <c r="B179" s="24">
        <v>953</v>
      </c>
      <c r="C179" s="6" t="s">
        <v>54</v>
      </c>
      <c r="D179" s="6" t="s">
        <v>217</v>
      </c>
      <c r="E179" s="6" t="s">
        <v>45</v>
      </c>
      <c r="F179" s="6"/>
      <c r="G179" s="45">
        <v>5134</v>
      </c>
      <c r="H179" s="32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65"/>
      <c r="X179" s="92">
        <v>3215.05065</v>
      </c>
      <c r="Y179" s="83">
        <f t="shared" si="66"/>
        <v>62.62272399688352</v>
      </c>
    </row>
    <row r="180" spans="1:25" ht="95.25" outlineLevel="6" thickBot="1">
      <c r="A180" s="57" t="s">
        <v>180</v>
      </c>
      <c r="B180" s="26">
        <v>953</v>
      </c>
      <c r="C180" s="11" t="s">
        <v>54</v>
      </c>
      <c r="D180" s="11" t="s">
        <v>179</v>
      </c>
      <c r="E180" s="11" t="s">
        <v>5</v>
      </c>
      <c r="F180" s="11"/>
      <c r="G180" s="43">
        <f>G181</f>
        <v>132327</v>
      </c>
      <c r="H180" s="43">
        <f aca="true" t="shared" si="83" ref="H180:X180">H181</f>
        <v>0</v>
      </c>
      <c r="I180" s="43">
        <f t="shared" si="83"/>
        <v>0</v>
      </c>
      <c r="J180" s="43">
        <f t="shared" si="83"/>
        <v>0</v>
      </c>
      <c r="K180" s="43">
        <f t="shared" si="83"/>
        <v>0</v>
      </c>
      <c r="L180" s="43">
        <f t="shared" si="83"/>
        <v>0</v>
      </c>
      <c r="M180" s="43">
        <f t="shared" si="83"/>
        <v>0</v>
      </c>
      <c r="N180" s="43">
        <f t="shared" si="83"/>
        <v>0</v>
      </c>
      <c r="O180" s="43">
        <f t="shared" si="83"/>
        <v>0</v>
      </c>
      <c r="P180" s="43">
        <f t="shared" si="83"/>
        <v>0</v>
      </c>
      <c r="Q180" s="43">
        <f t="shared" si="83"/>
        <v>0</v>
      </c>
      <c r="R180" s="43">
        <f t="shared" si="83"/>
        <v>0</v>
      </c>
      <c r="S180" s="43">
        <f t="shared" si="83"/>
        <v>0</v>
      </c>
      <c r="T180" s="43">
        <f t="shared" si="83"/>
        <v>0</v>
      </c>
      <c r="U180" s="43">
        <f t="shared" si="83"/>
        <v>0</v>
      </c>
      <c r="V180" s="43">
        <f t="shared" si="83"/>
        <v>0</v>
      </c>
      <c r="W180" s="43">
        <f t="shared" si="83"/>
        <v>0</v>
      </c>
      <c r="X180" s="94">
        <f t="shared" si="83"/>
        <v>82757.514</v>
      </c>
      <c r="Y180" s="83">
        <f t="shared" si="66"/>
        <v>62.54015733750481</v>
      </c>
    </row>
    <row r="181" spans="1:25" ht="32.25" outlineLevel="6" thickBot="1">
      <c r="A181" s="44" t="s">
        <v>103</v>
      </c>
      <c r="B181" s="24">
        <v>953</v>
      </c>
      <c r="C181" s="6" t="s">
        <v>54</v>
      </c>
      <c r="D181" s="6" t="s">
        <v>179</v>
      </c>
      <c r="E181" s="6" t="s">
        <v>45</v>
      </c>
      <c r="F181" s="6"/>
      <c r="G181" s="45">
        <v>132327</v>
      </c>
      <c r="H181" s="32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65"/>
      <c r="X181" s="92">
        <v>82757.514</v>
      </c>
      <c r="Y181" s="83">
        <f t="shared" si="66"/>
        <v>62.54015733750481</v>
      </c>
    </row>
    <row r="182" spans="1:25" ht="32.25" outlineLevel="6" thickBot="1">
      <c r="A182" s="57" t="s">
        <v>216</v>
      </c>
      <c r="B182" s="26">
        <v>953</v>
      </c>
      <c r="C182" s="11" t="s">
        <v>54</v>
      </c>
      <c r="D182" s="11" t="s">
        <v>215</v>
      </c>
      <c r="E182" s="11" t="s">
        <v>5</v>
      </c>
      <c r="F182" s="11"/>
      <c r="G182" s="43">
        <f>G183</f>
        <v>0</v>
      </c>
      <c r="H182" s="43">
        <f aca="true" t="shared" si="84" ref="H182:X184">H183</f>
        <v>0</v>
      </c>
      <c r="I182" s="43">
        <f t="shared" si="84"/>
        <v>0</v>
      </c>
      <c r="J182" s="43">
        <f t="shared" si="84"/>
        <v>0</v>
      </c>
      <c r="K182" s="43">
        <f t="shared" si="84"/>
        <v>0</v>
      </c>
      <c r="L182" s="43">
        <f t="shared" si="84"/>
        <v>0</v>
      </c>
      <c r="M182" s="43">
        <f t="shared" si="84"/>
        <v>0</v>
      </c>
      <c r="N182" s="43">
        <f t="shared" si="84"/>
        <v>0</v>
      </c>
      <c r="O182" s="43">
        <f t="shared" si="84"/>
        <v>0</v>
      </c>
      <c r="P182" s="43">
        <f t="shared" si="84"/>
        <v>0</v>
      </c>
      <c r="Q182" s="43">
        <f t="shared" si="84"/>
        <v>0</v>
      </c>
      <c r="R182" s="43">
        <f t="shared" si="84"/>
        <v>0</v>
      </c>
      <c r="S182" s="43">
        <f t="shared" si="84"/>
        <v>0</v>
      </c>
      <c r="T182" s="43">
        <f t="shared" si="84"/>
        <v>0</v>
      </c>
      <c r="U182" s="43">
        <f t="shared" si="84"/>
        <v>0</v>
      </c>
      <c r="V182" s="43">
        <f t="shared" si="84"/>
        <v>0</v>
      </c>
      <c r="W182" s="43">
        <f t="shared" si="84"/>
        <v>0</v>
      </c>
      <c r="X182" s="94">
        <f t="shared" si="84"/>
        <v>0</v>
      </c>
      <c r="Y182" s="83">
        <v>0</v>
      </c>
    </row>
    <row r="183" spans="1:25" ht="32.25" outlineLevel="6" thickBot="1">
      <c r="A183" s="44" t="s">
        <v>103</v>
      </c>
      <c r="B183" s="24">
        <v>953</v>
      </c>
      <c r="C183" s="6" t="s">
        <v>54</v>
      </c>
      <c r="D183" s="6" t="s">
        <v>215</v>
      </c>
      <c r="E183" s="6" t="s">
        <v>45</v>
      </c>
      <c r="F183" s="6"/>
      <c r="G183" s="45">
        <v>0</v>
      </c>
      <c r="H183" s="32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65"/>
      <c r="X183" s="92">
        <v>0</v>
      </c>
      <c r="Y183" s="83">
        <v>0</v>
      </c>
    </row>
    <row r="184" spans="1:25" ht="63.75" outlineLevel="6" thickBot="1">
      <c r="A184" s="8" t="s">
        <v>284</v>
      </c>
      <c r="B184" s="26">
        <v>953</v>
      </c>
      <c r="C184" s="11" t="s">
        <v>54</v>
      </c>
      <c r="D184" s="11" t="s">
        <v>285</v>
      </c>
      <c r="E184" s="11" t="s">
        <v>5</v>
      </c>
      <c r="F184" s="11"/>
      <c r="G184" s="43">
        <f>G185</f>
        <v>647</v>
      </c>
      <c r="H184" s="43">
        <f t="shared" si="84"/>
        <v>0</v>
      </c>
      <c r="I184" s="43">
        <f t="shared" si="84"/>
        <v>0</v>
      </c>
      <c r="J184" s="43">
        <f t="shared" si="84"/>
        <v>0</v>
      </c>
      <c r="K184" s="43">
        <f t="shared" si="84"/>
        <v>0</v>
      </c>
      <c r="L184" s="43">
        <f t="shared" si="84"/>
        <v>0</v>
      </c>
      <c r="M184" s="43">
        <f t="shared" si="84"/>
        <v>0</v>
      </c>
      <c r="N184" s="43">
        <f t="shared" si="84"/>
        <v>0</v>
      </c>
      <c r="O184" s="43">
        <f t="shared" si="84"/>
        <v>0</v>
      </c>
      <c r="P184" s="43">
        <f t="shared" si="84"/>
        <v>0</v>
      </c>
      <c r="Q184" s="43">
        <f t="shared" si="84"/>
        <v>0</v>
      </c>
      <c r="R184" s="43">
        <f t="shared" si="84"/>
        <v>0</v>
      </c>
      <c r="S184" s="43">
        <f t="shared" si="84"/>
        <v>0</v>
      </c>
      <c r="T184" s="43">
        <f t="shared" si="84"/>
        <v>0</v>
      </c>
      <c r="U184" s="43">
        <f t="shared" si="84"/>
        <v>0</v>
      </c>
      <c r="V184" s="43">
        <f t="shared" si="84"/>
        <v>0</v>
      </c>
      <c r="W184" s="43">
        <f t="shared" si="84"/>
        <v>0</v>
      </c>
      <c r="X184" s="94">
        <f t="shared" si="84"/>
        <v>0</v>
      </c>
      <c r="Y184" s="83">
        <v>0</v>
      </c>
    </row>
    <row r="185" spans="1:25" ht="32.25" outlineLevel="6" thickBot="1">
      <c r="A185" s="5" t="s">
        <v>103</v>
      </c>
      <c r="B185" s="24">
        <v>953</v>
      </c>
      <c r="C185" s="6" t="s">
        <v>54</v>
      </c>
      <c r="D185" s="6" t="s">
        <v>285</v>
      </c>
      <c r="E185" s="6" t="s">
        <v>45</v>
      </c>
      <c r="F185" s="6"/>
      <c r="G185" s="45">
        <v>647</v>
      </c>
      <c r="H185" s="32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65"/>
      <c r="X185" s="92">
        <v>0</v>
      </c>
      <c r="Y185" s="83">
        <v>0</v>
      </c>
    </row>
    <row r="186" spans="1:25" ht="18.75" customHeight="1" outlineLevel="6" thickBot="1">
      <c r="A186" s="40" t="s">
        <v>108</v>
      </c>
      <c r="B186" s="22">
        <v>953</v>
      </c>
      <c r="C186" s="9" t="s">
        <v>57</v>
      </c>
      <c r="D186" s="9" t="s">
        <v>6</v>
      </c>
      <c r="E186" s="9" t="s">
        <v>5</v>
      </c>
      <c r="F186" s="9"/>
      <c r="G186" s="41">
        <f>G187</f>
        <v>704.812</v>
      </c>
      <c r="H186" s="41">
        <f aca="true" t="shared" si="85" ref="H186:X188">H187</f>
        <v>0</v>
      </c>
      <c r="I186" s="41">
        <f t="shared" si="85"/>
        <v>0</v>
      </c>
      <c r="J186" s="41">
        <f t="shared" si="85"/>
        <v>0</v>
      </c>
      <c r="K186" s="41">
        <f t="shared" si="85"/>
        <v>0</v>
      </c>
      <c r="L186" s="41">
        <f t="shared" si="85"/>
        <v>0</v>
      </c>
      <c r="M186" s="41">
        <f t="shared" si="85"/>
        <v>0</v>
      </c>
      <c r="N186" s="41">
        <f t="shared" si="85"/>
        <v>0</v>
      </c>
      <c r="O186" s="41">
        <f t="shared" si="85"/>
        <v>0</v>
      </c>
      <c r="P186" s="41">
        <f t="shared" si="85"/>
        <v>0</v>
      </c>
      <c r="Q186" s="41">
        <f t="shared" si="85"/>
        <v>0</v>
      </c>
      <c r="R186" s="41">
        <f t="shared" si="85"/>
        <v>0</v>
      </c>
      <c r="S186" s="41">
        <f t="shared" si="85"/>
        <v>0</v>
      </c>
      <c r="T186" s="41">
        <f t="shared" si="85"/>
        <v>0</v>
      </c>
      <c r="U186" s="41">
        <f t="shared" si="85"/>
        <v>0</v>
      </c>
      <c r="V186" s="41">
        <f t="shared" si="85"/>
        <v>0</v>
      </c>
      <c r="W186" s="41">
        <f t="shared" si="85"/>
        <v>0</v>
      </c>
      <c r="X186" s="93">
        <f t="shared" si="85"/>
        <v>704.812</v>
      </c>
      <c r="Y186" s="83">
        <f t="shared" si="66"/>
        <v>100</v>
      </c>
    </row>
    <row r="187" spans="1:25" ht="32.25" outlineLevel="6" thickBot="1">
      <c r="A187" s="42" t="s">
        <v>167</v>
      </c>
      <c r="B187" s="23">
        <v>953</v>
      </c>
      <c r="C187" s="11" t="s">
        <v>57</v>
      </c>
      <c r="D187" s="11" t="s">
        <v>166</v>
      </c>
      <c r="E187" s="11" t="s">
        <v>5</v>
      </c>
      <c r="F187" s="11"/>
      <c r="G187" s="43">
        <f>G188</f>
        <v>704.812</v>
      </c>
      <c r="H187" s="43">
        <f t="shared" si="85"/>
        <v>0</v>
      </c>
      <c r="I187" s="43">
        <f t="shared" si="85"/>
        <v>0</v>
      </c>
      <c r="J187" s="43">
        <f t="shared" si="85"/>
        <v>0</v>
      </c>
      <c r="K187" s="43">
        <f t="shared" si="85"/>
        <v>0</v>
      </c>
      <c r="L187" s="43">
        <f t="shared" si="85"/>
        <v>0</v>
      </c>
      <c r="M187" s="43">
        <f t="shared" si="85"/>
        <v>0</v>
      </c>
      <c r="N187" s="43">
        <f t="shared" si="85"/>
        <v>0</v>
      </c>
      <c r="O187" s="43">
        <f t="shared" si="85"/>
        <v>0</v>
      </c>
      <c r="P187" s="43">
        <f t="shared" si="85"/>
        <v>0</v>
      </c>
      <c r="Q187" s="43">
        <f t="shared" si="85"/>
        <v>0</v>
      </c>
      <c r="R187" s="43">
        <f t="shared" si="85"/>
        <v>0</v>
      </c>
      <c r="S187" s="43">
        <f t="shared" si="85"/>
        <v>0</v>
      </c>
      <c r="T187" s="43">
        <f t="shared" si="85"/>
        <v>0</v>
      </c>
      <c r="U187" s="43">
        <f t="shared" si="85"/>
        <v>0</v>
      </c>
      <c r="V187" s="43">
        <f t="shared" si="85"/>
        <v>0</v>
      </c>
      <c r="W187" s="43">
        <f t="shared" si="85"/>
        <v>0</v>
      </c>
      <c r="X187" s="94">
        <f t="shared" si="85"/>
        <v>704.812</v>
      </c>
      <c r="Y187" s="83">
        <f t="shared" si="66"/>
        <v>100</v>
      </c>
    </row>
    <row r="188" spans="1:25" ht="32.25" outlineLevel="6" thickBot="1">
      <c r="A188" s="44" t="s">
        <v>109</v>
      </c>
      <c r="B188" s="24">
        <v>953</v>
      </c>
      <c r="C188" s="6" t="s">
        <v>57</v>
      </c>
      <c r="D188" s="6" t="s">
        <v>58</v>
      </c>
      <c r="E188" s="6" t="s">
        <v>5</v>
      </c>
      <c r="F188" s="6"/>
      <c r="G188" s="45">
        <f>G189</f>
        <v>704.812</v>
      </c>
      <c r="H188" s="45">
        <f t="shared" si="85"/>
        <v>0</v>
      </c>
      <c r="I188" s="45">
        <f t="shared" si="85"/>
        <v>0</v>
      </c>
      <c r="J188" s="45">
        <f t="shared" si="85"/>
        <v>0</v>
      </c>
      <c r="K188" s="45">
        <f t="shared" si="85"/>
        <v>0</v>
      </c>
      <c r="L188" s="45">
        <f t="shared" si="85"/>
        <v>0</v>
      </c>
      <c r="M188" s="45">
        <f t="shared" si="85"/>
        <v>0</v>
      </c>
      <c r="N188" s="45">
        <f t="shared" si="85"/>
        <v>0</v>
      </c>
      <c r="O188" s="45">
        <f t="shared" si="85"/>
        <v>0</v>
      </c>
      <c r="P188" s="45">
        <f t="shared" si="85"/>
        <v>0</v>
      </c>
      <c r="Q188" s="45">
        <f t="shared" si="85"/>
        <v>0</v>
      </c>
      <c r="R188" s="45">
        <f t="shared" si="85"/>
        <v>0</v>
      </c>
      <c r="S188" s="45">
        <f t="shared" si="85"/>
        <v>0</v>
      </c>
      <c r="T188" s="45">
        <f t="shared" si="85"/>
        <v>0</v>
      </c>
      <c r="U188" s="45">
        <f t="shared" si="85"/>
        <v>0</v>
      </c>
      <c r="V188" s="45">
        <f t="shared" si="85"/>
        <v>0</v>
      </c>
      <c r="W188" s="45">
        <f t="shared" si="85"/>
        <v>0</v>
      </c>
      <c r="X188" s="91">
        <f t="shared" si="85"/>
        <v>704.812</v>
      </c>
      <c r="Y188" s="83">
        <f t="shared" si="66"/>
        <v>100</v>
      </c>
    </row>
    <row r="189" spans="1:25" ht="32.25" outlineLevel="6" thickBot="1">
      <c r="A189" s="44" t="s">
        <v>66</v>
      </c>
      <c r="B189" s="24">
        <v>953</v>
      </c>
      <c r="C189" s="6" t="s">
        <v>57</v>
      </c>
      <c r="D189" s="6" t="s">
        <v>58</v>
      </c>
      <c r="E189" s="6" t="s">
        <v>9</v>
      </c>
      <c r="F189" s="6"/>
      <c r="G189" s="45">
        <v>704.812</v>
      </c>
      <c r="H189" s="32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65"/>
      <c r="X189" s="92">
        <v>704.812</v>
      </c>
      <c r="Y189" s="83">
        <f t="shared" si="66"/>
        <v>100</v>
      </c>
    </row>
    <row r="190" spans="1:25" ht="16.5" outlineLevel="6" thickBot="1">
      <c r="A190" s="40" t="s">
        <v>88</v>
      </c>
      <c r="B190" s="22">
        <v>953</v>
      </c>
      <c r="C190" s="9" t="s">
        <v>27</v>
      </c>
      <c r="D190" s="9" t="s">
        <v>6</v>
      </c>
      <c r="E190" s="9" t="s">
        <v>5</v>
      </c>
      <c r="F190" s="9"/>
      <c r="G190" s="41">
        <f>G191+G194</f>
        <v>15442.59</v>
      </c>
      <c r="H190" s="41">
        <f aca="true" t="shared" si="86" ref="H190:X190">H191+H194</f>
        <v>0</v>
      </c>
      <c r="I190" s="41">
        <f t="shared" si="86"/>
        <v>0</v>
      </c>
      <c r="J190" s="41">
        <f t="shared" si="86"/>
        <v>0</v>
      </c>
      <c r="K190" s="41">
        <f t="shared" si="86"/>
        <v>0</v>
      </c>
      <c r="L190" s="41">
        <f t="shared" si="86"/>
        <v>0</v>
      </c>
      <c r="M190" s="41">
        <f t="shared" si="86"/>
        <v>0</v>
      </c>
      <c r="N190" s="41">
        <f t="shared" si="86"/>
        <v>0</v>
      </c>
      <c r="O190" s="41">
        <f t="shared" si="86"/>
        <v>0</v>
      </c>
      <c r="P190" s="41">
        <f t="shared" si="86"/>
        <v>0</v>
      </c>
      <c r="Q190" s="41">
        <f t="shared" si="86"/>
        <v>0</v>
      </c>
      <c r="R190" s="41">
        <f t="shared" si="86"/>
        <v>0</v>
      </c>
      <c r="S190" s="41">
        <f t="shared" si="86"/>
        <v>0</v>
      </c>
      <c r="T190" s="41">
        <f t="shared" si="86"/>
        <v>0</v>
      </c>
      <c r="U190" s="41">
        <f t="shared" si="86"/>
        <v>0</v>
      </c>
      <c r="V190" s="41">
        <f t="shared" si="86"/>
        <v>0</v>
      </c>
      <c r="W190" s="41">
        <f t="shared" si="86"/>
        <v>0</v>
      </c>
      <c r="X190" s="93">
        <f t="shared" si="86"/>
        <v>12003.04085</v>
      </c>
      <c r="Y190" s="83">
        <f t="shared" si="66"/>
        <v>77.72686349893378</v>
      </c>
    </row>
    <row r="191" spans="1:25" ht="95.25" outlineLevel="6" thickBot="1">
      <c r="A191" s="49" t="s">
        <v>155</v>
      </c>
      <c r="B191" s="23">
        <v>953</v>
      </c>
      <c r="C191" s="11" t="s">
        <v>27</v>
      </c>
      <c r="D191" s="11" t="s">
        <v>154</v>
      </c>
      <c r="E191" s="11" t="s">
        <v>5</v>
      </c>
      <c r="F191" s="11"/>
      <c r="G191" s="43">
        <f>G192</f>
        <v>15442.59</v>
      </c>
      <c r="H191" s="43">
        <f aca="true" t="shared" si="87" ref="H191:X192">H192</f>
        <v>0</v>
      </c>
      <c r="I191" s="43">
        <f t="shared" si="87"/>
        <v>0</v>
      </c>
      <c r="J191" s="43">
        <f t="shared" si="87"/>
        <v>0</v>
      </c>
      <c r="K191" s="43">
        <f t="shared" si="87"/>
        <v>0</v>
      </c>
      <c r="L191" s="43">
        <f t="shared" si="87"/>
        <v>0</v>
      </c>
      <c r="M191" s="43">
        <f t="shared" si="87"/>
        <v>0</v>
      </c>
      <c r="N191" s="43">
        <f t="shared" si="87"/>
        <v>0</v>
      </c>
      <c r="O191" s="43">
        <f t="shared" si="87"/>
        <v>0</v>
      </c>
      <c r="P191" s="43">
        <f t="shared" si="87"/>
        <v>0</v>
      </c>
      <c r="Q191" s="43">
        <f t="shared" si="87"/>
        <v>0</v>
      </c>
      <c r="R191" s="43">
        <f t="shared" si="87"/>
        <v>0</v>
      </c>
      <c r="S191" s="43">
        <f t="shared" si="87"/>
        <v>0</v>
      </c>
      <c r="T191" s="43">
        <f t="shared" si="87"/>
        <v>0</v>
      </c>
      <c r="U191" s="43">
        <f t="shared" si="87"/>
        <v>0</v>
      </c>
      <c r="V191" s="43">
        <f t="shared" si="87"/>
        <v>0</v>
      </c>
      <c r="W191" s="43">
        <f t="shared" si="87"/>
        <v>0</v>
      </c>
      <c r="X191" s="94">
        <f t="shared" si="87"/>
        <v>12003.04085</v>
      </c>
      <c r="Y191" s="83">
        <f t="shared" si="66"/>
        <v>77.72686349893378</v>
      </c>
    </row>
    <row r="192" spans="1:25" ht="32.25" outlineLevel="6" thickBot="1">
      <c r="A192" s="44" t="s">
        <v>102</v>
      </c>
      <c r="B192" s="24">
        <v>953</v>
      </c>
      <c r="C192" s="6" t="s">
        <v>27</v>
      </c>
      <c r="D192" s="6" t="s">
        <v>49</v>
      </c>
      <c r="E192" s="6" t="s">
        <v>5</v>
      </c>
      <c r="F192" s="6"/>
      <c r="G192" s="45">
        <f>G193</f>
        <v>15442.59</v>
      </c>
      <c r="H192" s="45">
        <f t="shared" si="87"/>
        <v>0</v>
      </c>
      <c r="I192" s="45">
        <f t="shared" si="87"/>
        <v>0</v>
      </c>
      <c r="J192" s="45">
        <f t="shared" si="87"/>
        <v>0</v>
      </c>
      <c r="K192" s="45">
        <f t="shared" si="87"/>
        <v>0</v>
      </c>
      <c r="L192" s="45">
        <f t="shared" si="87"/>
        <v>0</v>
      </c>
      <c r="M192" s="45">
        <f t="shared" si="87"/>
        <v>0</v>
      </c>
      <c r="N192" s="45">
        <f t="shared" si="87"/>
        <v>0</v>
      </c>
      <c r="O192" s="45">
        <f t="shared" si="87"/>
        <v>0</v>
      </c>
      <c r="P192" s="45">
        <f t="shared" si="87"/>
        <v>0</v>
      </c>
      <c r="Q192" s="45">
        <f t="shared" si="87"/>
        <v>0</v>
      </c>
      <c r="R192" s="45">
        <f t="shared" si="87"/>
        <v>0</v>
      </c>
      <c r="S192" s="45">
        <f t="shared" si="87"/>
        <v>0</v>
      </c>
      <c r="T192" s="45">
        <f t="shared" si="87"/>
        <v>0</v>
      </c>
      <c r="U192" s="45">
        <f t="shared" si="87"/>
        <v>0</v>
      </c>
      <c r="V192" s="45">
        <f t="shared" si="87"/>
        <v>0</v>
      </c>
      <c r="W192" s="45">
        <f t="shared" si="87"/>
        <v>0</v>
      </c>
      <c r="X192" s="95">
        <f t="shared" si="87"/>
        <v>12003.04085</v>
      </c>
      <c r="Y192" s="83">
        <f t="shared" si="66"/>
        <v>77.72686349893378</v>
      </c>
    </row>
    <row r="193" spans="1:25" ht="32.25" outlineLevel="6" thickBot="1">
      <c r="A193" s="44" t="s">
        <v>103</v>
      </c>
      <c r="B193" s="24">
        <v>953</v>
      </c>
      <c r="C193" s="6" t="s">
        <v>27</v>
      </c>
      <c r="D193" s="6" t="s">
        <v>49</v>
      </c>
      <c r="E193" s="6" t="s">
        <v>45</v>
      </c>
      <c r="F193" s="6"/>
      <c r="G193" s="45">
        <v>15442.59</v>
      </c>
      <c r="H193" s="32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65"/>
      <c r="X193" s="92">
        <v>12003.04085</v>
      </c>
      <c r="Y193" s="83">
        <f t="shared" si="66"/>
        <v>77.72686349893378</v>
      </c>
    </row>
    <row r="194" spans="1:25" ht="32.25" outlineLevel="6" thickBot="1">
      <c r="A194" s="42" t="s">
        <v>183</v>
      </c>
      <c r="B194" s="23">
        <v>953</v>
      </c>
      <c r="C194" s="11" t="s">
        <v>27</v>
      </c>
      <c r="D194" s="11" t="s">
        <v>181</v>
      </c>
      <c r="E194" s="11" t="s">
        <v>5</v>
      </c>
      <c r="F194" s="11"/>
      <c r="G194" s="43">
        <f>G195</f>
        <v>0</v>
      </c>
      <c r="H194" s="43">
        <f aca="true" t="shared" si="88" ref="H194:X194">H195</f>
        <v>0</v>
      </c>
      <c r="I194" s="43">
        <f t="shared" si="88"/>
        <v>0</v>
      </c>
      <c r="J194" s="43">
        <f t="shared" si="88"/>
        <v>0</v>
      </c>
      <c r="K194" s="43">
        <f t="shared" si="88"/>
        <v>0</v>
      </c>
      <c r="L194" s="43">
        <f t="shared" si="88"/>
        <v>0</v>
      </c>
      <c r="M194" s="43">
        <f t="shared" si="88"/>
        <v>0</v>
      </c>
      <c r="N194" s="43">
        <f t="shared" si="88"/>
        <v>0</v>
      </c>
      <c r="O194" s="43">
        <f t="shared" si="88"/>
        <v>0</v>
      </c>
      <c r="P194" s="43">
        <f t="shared" si="88"/>
        <v>0</v>
      </c>
      <c r="Q194" s="43">
        <f t="shared" si="88"/>
        <v>0</v>
      </c>
      <c r="R194" s="43">
        <f t="shared" si="88"/>
        <v>0</v>
      </c>
      <c r="S194" s="43">
        <f t="shared" si="88"/>
        <v>0</v>
      </c>
      <c r="T194" s="43">
        <f t="shared" si="88"/>
        <v>0</v>
      </c>
      <c r="U194" s="43">
        <f t="shared" si="88"/>
        <v>0</v>
      </c>
      <c r="V194" s="43">
        <f t="shared" si="88"/>
        <v>0</v>
      </c>
      <c r="W194" s="43">
        <f t="shared" si="88"/>
        <v>0</v>
      </c>
      <c r="X194" s="94">
        <f t="shared" si="88"/>
        <v>0</v>
      </c>
      <c r="Y194" s="83">
        <v>0</v>
      </c>
    </row>
    <row r="195" spans="1:25" ht="16.5" outlineLevel="6" thickBot="1">
      <c r="A195" s="44" t="s">
        <v>184</v>
      </c>
      <c r="B195" s="24">
        <v>953</v>
      </c>
      <c r="C195" s="6" t="s">
        <v>27</v>
      </c>
      <c r="D195" s="6" t="s">
        <v>181</v>
      </c>
      <c r="E195" s="6" t="s">
        <v>182</v>
      </c>
      <c r="F195" s="6"/>
      <c r="G195" s="45">
        <v>0</v>
      </c>
      <c r="H195" s="32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65"/>
      <c r="X195" s="92">
        <v>0</v>
      </c>
      <c r="Y195" s="83">
        <v>0</v>
      </c>
    </row>
    <row r="196" spans="1:25" ht="19.5" outlineLevel="6" thickBot="1">
      <c r="A196" s="38" t="s">
        <v>137</v>
      </c>
      <c r="B196" s="21">
        <v>953</v>
      </c>
      <c r="C196" s="14" t="s">
        <v>136</v>
      </c>
      <c r="D196" s="14" t="s">
        <v>6</v>
      </c>
      <c r="E196" s="14" t="s">
        <v>5</v>
      </c>
      <c r="F196" s="14"/>
      <c r="G196" s="39">
        <f>G197</f>
        <v>2468</v>
      </c>
      <c r="H196" s="39">
        <f aca="true" t="shared" si="89" ref="H196:X199">H197</f>
        <v>0</v>
      </c>
      <c r="I196" s="39">
        <f t="shared" si="89"/>
        <v>0</v>
      </c>
      <c r="J196" s="39">
        <f t="shared" si="89"/>
        <v>0</v>
      </c>
      <c r="K196" s="39">
        <f t="shared" si="89"/>
        <v>0</v>
      </c>
      <c r="L196" s="39">
        <f t="shared" si="89"/>
        <v>0</v>
      </c>
      <c r="M196" s="39">
        <f t="shared" si="89"/>
        <v>0</v>
      </c>
      <c r="N196" s="39">
        <f t="shared" si="89"/>
        <v>0</v>
      </c>
      <c r="O196" s="39">
        <f t="shared" si="89"/>
        <v>0</v>
      </c>
      <c r="P196" s="39">
        <f t="shared" si="89"/>
        <v>0</v>
      </c>
      <c r="Q196" s="39">
        <f t="shared" si="89"/>
        <v>0</v>
      </c>
      <c r="R196" s="39">
        <f t="shared" si="89"/>
        <v>0</v>
      </c>
      <c r="S196" s="39">
        <f t="shared" si="89"/>
        <v>0</v>
      </c>
      <c r="T196" s="39">
        <f t="shared" si="89"/>
        <v>0</v>
      </c>
      <c r="U196" s="39">
        <f t="shared" si="89"/>
        <v>0</v>
      </c>
      <c r="V196" s="39">
        <f t="shared" si="89"/>
        <v>0</v>
      </c>
      <c r="W196" s="39">
        <f t="shared" si="89"/>
        <v>0</v>
      </c>
      <c r="X196" s="100">
        <f t="shared" si="89"/>
        <v>1776.20821</v>
      </c>
      <c r="Y196" s="83">
        <f t="shared" si="66"/>
        <v>71.96953849270665</v>
      </c>
    </row>
    <row r="197" spans="1:25" ht="16.5" outlineLevel="6" thickBot="1">
      <c r="A197" s="40" t="s">
        <v>110</v>
      </c>
      <c r="B197" s="22">
        <v>953</v>
      </c>
      <c r="C197" s="9" t="s">
        <v>59</v>
      </c>
      <c r="D197" s="9" t="s">
        <v>6</v>
      </c>
      <c r="E197" s="9" t="s">
        <v>5</v>
      </c>
      <c r="F197" s="9"/>
      <c r="G197" s="41">
        <f>G198</f>
        <v>2468</v>
      </c>
      <c r="H197" s="41">
        <f t="shared" si="89"/>
        <v>0</v>
      </c>
      <c r="I197" s="41">
        <f t="shared" si="89"/>
        <v>0</v>
      </c>
      <c r="J197" s="41">
        <f t="shared" si="89"/>
        <v>0</v>
      </c>
      <c r="K197" s="41">
        <f t="shared" si="89"/>
        <v>0</v>
      </c>
      <c r="L197" s="41">
        <f t="shared" si="89"/>
        <v>0</v>
      </c>
      <c r="M197" s="41">
        <f t="shared" si="89"/>
        <v>0</v>
      </c>
      <c r="N197" s="41">
        <f t="shared" si="89"/>
        <v>0</v>
      </c>
      <c r="O197" s="41">
        <f t="shared" si="89"/>
        <v>0</v>
      </c>
      <c r="P197" s="41">
        <f t="shared" si="89"/>
        <v>0</v>
      </c>
      <c r="Q197" s="41">
        <f t="shared" si="89"/>
        <v>0</v>
      </c>
      <c r="R197" s="41">
        <f t="shared" si="89"/>
        <v>0</v>
      </c>
      <c r="S197" s="41">
        <f t="shared" si="89"/>
        <v>0</v>
      </c>
      <c r="T197" s="41">
        <f t="shared" si="89"/>
        <v>0</v>
      </c>
      <c r="U197" s="41">
        <f t="shared" si="89"/>
        <v>0</v>
      </c>
      <c r="V197" s="41">
        <f t="shared" si="89"/>
        <v>0</v>
      </c>
      <c r="W197" s="41">
        <f t="shared" si="89"/>
        <v>0</v>
      </c>
      <c r="X197" s="93">
        <f t="shared" si="89"/>
        <v>1776.20821</v>
      </c>
      <c r="Y197" s="83">
        <f t="shared" si="66"/>
        <v>71.96953849270665</v>
      </c>
    </row>
    <row r="198" spans="1:25" ht="32.25" outlineLevel="6" thickBot="1">
      <c r="A198" s="42" t="s">
        <v>153</v>
      </c>
      <c r="B198" s="23">
        <v>953</v>
      </c>
      <c r="C198" s="11" t="s">
        <v>59</v>
      </c>
      <c r="D198" s="11" t="s">
        <v>152</v>
      </c>
      <c r="E198" s="11" t="s">
        <v>5</v>
      </c>
      <c r="F198" s="11"/>
      <c r="G198" s="43">
        <f>G199</f>
        <v>2468</v>
      </c>
      <c r="H198" s="43">
        <f t="shared" si="89"/>
        <v>0</v>
      </c>
      <c r="I198" s="43">
        <f t="shared" si="89"/>
        <v>0</v>
      </c>
      <c r="J198" s="43">
        <f t="shared" si="89"/>
        <v>0</v>
      </c>
      <c r="K198" s="43">
        <f t="shared" si="89"/>
        <v>0</v>
      </c>
      <c r="L198" s="43">
        <f t="shared" si="89"/>
        <v>0</v>
      </c>
      <c r="M198" s="43">
        <f t="shared" si="89"/>
        <v>0</v>
      </c>
      <c r="N198" s="43">
        <f t="shared" si="89"/>
        <v>0</v>
      </c>
      <c r="O198" s="43">
        <f t="shared" si="89"/>
        <v>0</v>
      </c>
      <c r="P198" s="43">
        <f t="shared" si="89"/>
        <v>0</v>
      </c>
      <c r="Q198" s="43">
        <f t="shared" si="89"/>
        <v>0</v>
      </c>
      <c r="R198" s="43">
        <f t="shared" si="89"/>
        <v>0</v>
      </c>
      <c r="S198" s="43">
        <f t="shared" si="89"/>
        <v>0</v>
      </c>
      <c r="T198" s="43">
        <f t="shared" si="89"/>
        <v>0</v>
      </c>
      <c r="U198" s="43">
        <f t="shared" si="89"/>
        <v>0</v>
      </c>
      <c r="V198" s="43">
        <f t="shared" si="89"/>
        <v>0</v>
      </c>
      <c r="W198" s="43">
        <f t="shared" si="89"/>
        <v>0</v>
      </c>
      <c r="X198" s="94">
        <f t="shared" si="89"/>
        <v>1776.20821</v>
      </c>
      <c r="Y198" s="83">
        <f t="shared" si="66"/>
        <v>71.96953849270665</v>
      </c>
    </row>
    <row r="199" spans="1:25" ht="95.25" outlineLevel="6" thickBot="1">
      <c r="A199" s="44" t="s">
        <v>111</v>
      </c>
      <c r="B199" s="24">
        <v>953</v>
      </c>
      <c r="C199" s="6" t="s">
        <v>59</v>
      </c>
      <c r="D199" s="6" t="s">
        <v>60</v>
      </c>
      <c r="E199" s="6" t="s">
        <v>5</v>
      </c>
      <c r="F199" s="6"/>
      <c r="G199" s="45">
        <f>G200</f>
        <v>2468</v>
      </c>
      <c r="H199" s="45">
        <f t="shared" si="89"/>
        <v>0</v>
      </c>
      <c r="I199" s="45">
        <f t="shared" si="89"/>
        <v>0</v>
      </c>
      <c r="J199" s="45">
        <f t="shared" si="89"/>
        <v>0</v>
      </c>
      <c r="K199" s="45">
        <f t="shared" si="89"/>
        <v>0</v>
      </c>
      <c r="L199" s="45">
        <f t="shared" si="89"/>
        <v>0</v>
      </c>
      <c r="M199" s="45">
        <f t="shared" si="89"/>
        <v>0</v>
      </c>
      <c r="N199" s="45">
        <f t="shared" si="89"/>
        <v>0</v>
      </c>
      <c r="O199" s="45">
        <f t="shared" si="89"/>
        <v>0</v>
      </c>
      <c r="P199" s="45">
        <f t="shared" si="89"/>
        <v>0</v>
      </c>
      <c r="Q199" s="45">
        <f t="shared" si="89"/>
        <v>0</v>
      </c>
      <c r="R199" s="45">
        <f t="shared" si="89"/>
        <v>0</v>
      </c>
      <c r="S199" s="45">
        <f t="shared" si="89"/>
        <v>0</v>
      </c>
      <c r="T199" s="45">
        <f t="shared" si="89"/>
        <v>0</v>
      </c>
      <c r="U199" s="45">
        <f t="shared" si="89"/>
        <v>0</v>
      </c>
      <c r="V199" s="45">
        <f t="shared" si="89"/>
        <v>0</v>
      </c>
      <c r="W199" s="45">
        <f t="shared" si="89"/>
        <v>0</v>
      </c>
      <c r="X199" s="95">
        <f t="shared" si="89"/>
        <v>1776.20821</v>
      </c>
      <c r="Y199" s="83">
        <f t="shared" si="66"/>
        <v>71.96953849270665</v>
      </c>
    </row>
    <row r="200" spans="1:25" ht="16.5" outlineLevel="6" thickBot="1">
      <c r="A200" s="50" t="s">
        <v>96</v>
      </c>
      <c r="B200" s="51">
        <v>953</v>
      </c>
      <c r="C200" s="52" t="s">
        <v>59</v>
      </c>
      <c r="D200" s="52" t="s">
        <v>60</v>
      </c>
      <c r="E200" s="52" t="s">
        <v>35</v>
      </c>
      <c r="F200" s="52"/>
      <c r="G200" s="53">
        <v>2468</v>
      </c>
      <c r="H200" s="32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65"/>
      <c r="X200" s="103">
        <v>1776.20821</v>
      </c>
      <c r="Y200" s="83">
        <f t="shared" si="66"/>
        <v>71.96953849270665</v>
      </c>
    </row>
    <row r="201" spans="1:25" ht="16.5" outlineLevel="6" thickBot="1">
      <c r="A201" s="72"/>
      <c r="B201" s="73"/>
      <c r="C201" s="73"/>
      <c r="D201" s="73"/>
      <c r="E201" s="73"/>
      <c r="F201" s="73"/>
      <c r="G201" s="74"/>
      <c r="H201" s="32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65"/>
      <c r="X201" s="104"/>
      <c r="Y201" s="83"/>
    </row>
    <row r="202" spans="1:25" ht="72" outlineLevel="6" thickBot="1">
      <c r="A202" s="34" t="s">
        <v>228</v>
      </c>
      <c r="B202" s="35" t="s">
        <v>229</v>
      </c>
      <c r="C202" s="35" t="s">
        <v>225</v>
      </c>
      <c r="D202" s="35" t="s">
        <v>6</v>
      </c>
      <c r="E202" s="35" t="s">
        <v>5</v>
      </c>
      <c r="F202" s="36"/>
      <c r="G202" s="37">
        <f>G203+G208</f>
        <v>24685.56258</v>
      </c>
      <c r="H202" s="37">
        <f aca="true" t="shared" si="90" ref="H202:X202">H203+H208</f>
        <v>0</v>
      </c>
      <c r="I202" s="37">
        <f t="shared" si="90"/>
        <v>0</v>
      </c>
      <c r="J202" s="37">
        <f t="shared" si="90"/>
        <v>0</v>
      </c>
      <c r="K202" s="37">
        <f t="shared" si="90"/>
        <v>0</v>
      </c>
      <c r="L202" s="37">
        <f t="shared" si="90"/>
        <v>0</v>
      </c>
      <c r="M202" s="37">
        <f t="shared" si="90"/>
        <v>0</v>
      </c>
      <c r="N202" s="37">
        <f t="shared" si="90"/>
        <v>0</v>
      </c>
      <c r="O202" s="37">
        <f t="shared" si="90"/>
        <v>0</v>
      </c>
      <c r="P202" s="37">
        <f t="shared" si="90"/>
        <v>0</v>
      </c>
      <c r="Q202" s="37">
        <f t="shared" si="90"/>
        <v>0</v>
      </c>
      <c r="R202" s="37">
        <f t="shared" si="90"/>
        <v>0</v>
      </c>
      <c r="S202" s="37">
        <f t="shared" si="90"/>
        <v>0</v>
      </c>
      <c r="T202" s="37">
        <f t="shared" si="90"/>
        <v>0</v>
      </c>
      <c r="U202" s="37">
        <f t="shared" si="90"/>
        <v>0</v>
      </c>
      <c r="V202" s="37">
        <f t="shared" si="90"/>
        <v>0</v>
      </c>
      <c r="W202" s="37">
        <f t="shared" si="90"/>
        <v>0</v>
      </c>
      <c r="X202" s="87">
        <f t="shared" si="90"/>
        <v>19745.34485</v>
      </c>
      <c r="Y202" s="83">
        <f t="shared" si="66"/>
        <v>79.98742093079736</v>
      </c>
    </row>
    <row r="203" spans="1:25" ht="19.5" outlineLevel="6" thickBot="1">
      <c r="A203" s="38" t="s">
        <v>141</v>
      </c>
      <c r="B203" s="21">
        <v>954</v>
      </c>
      <c r="C203" s="14" t="s">
        <v>140</v>
      </c>
      <c r="D203" s="14" t="s">
        <v>6</v>
      </c>
      <c r="E203" s="14" t="s">
        <v>5</v>
      </c>
      <c r="F203" s="14"/>
      <c r="G203" s="39">
        <f>G204</f>
        <v>6365.93117</v>
      </c>
      <c r="H203" s="39">
        <f aca="true" t="shared" si="91" ref="H203:X206">H204</f>
        <v>0</v>
      </c>
      <c r="I203" s="39">
        <f t="shared" si="91"/>
        <v>0</v>
      </c>
      <c r="J203" s="39">
        <f t="shared" si="91"/>
        <v>0</v>
      </c>
      <c r="K203" s="39">
        <f t="shared" si="91"/>
        <v>0</v>
      </c>
      <c r="L203" s="39">
        <f t="shared" si="91"/>
        <v>0</v>
      </c>
      <c r="M203" s="39">
        <f t="shared" si="91"/>
        <v>0</v>
      </c>
      <c r="N203" s="39">
        <f t="shared" si="91"/>
        <v>0</v>
      </c>
      <c r="O203" s="39">
        <f t="shared" si="91"/>
        <v>0</v>
      </c>
      <c r="P203" s="39">
        <f t="shared" si="91"/>
        <v>0</v>
      </c>
      <c r="Q203" s="39">
        <f t="shared" si="91"/>
        <v>0</v>
      </c>
      <c r="R203" s="39">
        <f t="shared" si="91"/>
        <v>0</v>
      </c>
      <c r="S203" s="39">
        <f t="shared" si="91"/>
        <v>0</v>
      </c>
      <c r="T203" s="39">
        <f t="shared" si="91"/>
        <v>0</v>
      </c>
      <c r="U203" s="39">
        <f t="shared" si="91"/>
        <v>0</v>
      </c>
      <c r="V203" s="39">
        <f t="shared" si="91"/>
        <v>0</v>
      </c>
      <c r="W203" s="39">
        <f t="shared" si="91"/>
        <v>0</v>
      </c>
      <c r="X203" s="100">
        <f t="shared" si="91"/>
        <v>4790.87972</v>
      </c>
      <c r="Y203" s="83">
        <f t="shared" si="66"/>
        <v>75.25811373169465</v>
      </c>
    </row>
    <row r="204" spans="1:25" ht="16.5" outlineLevel="6" thickBot="1">
      <c r="A204" s="40" t="s">
        <v>107</v>
      </c>
      <c r="B204" s="22">
        <v>954</v>
      </c>
      <c r="C204" s="9" t="s">
        <v>54</v>
      </c>
      <c r="D204" s="9" t="s">
        <v>6</v>
      </c>
      <c r="E204" s="9" t="s">
        <v>5</v>
      </c>
      <c r="F204" s="9"/>
      <c r="G204" s="41">
        <f>G205</f>
        <v>6365.93117</v>
      </c>
      <c r="H204" s="41">
        <f t="shared" si="91"/>
        <v>0</v>
      </c>
      <c r="I204" s="41">
        <f t="shared" si="91"/>
        <v>0</v>
      </c>
      <c r="J204" s="41">
        <f t="shared" si="91"/>
        <v>0</v>
      </c>
      <c r="K204" s="41">
        <f t="shared" si="91"/>
        <v>0</v>
      </c>
      <c r="L204" s="41">
        <f t="shared" si="91"/>
        <v>0</v>
      </c>
      <c r="M204" s="41">
        <f t="shared" si="91"/>
        <v>0</v>
      </c>
      <c r="N204" s="41">
        <f t="shared" si="91"/>
        <v>0</v>
      </c>
      <c r="O204" s="41">
        <f t="shared" si="91"/>
        <v>0</v>
      </c>
      <c r="P204" s="41">
        <f t="shared" si="91"/>
        <v>0</v>
      </c>
      <c r="Q204" s="41">
        <f t="shared" si="91"/>
        <v>0</v>
      </c>
      <c r="R204" s="41">
        <f t="shared" si="91"/>
        <v>0</v>
      </c>
      <c r="S204" s="41">
        <f t="shared" si="91"/>
        <v>0</v>
      </c>
      <c r="T204" s="41">
        <f t="shared" si="91"/>
        <v>0</v>
      </c>
      <c r="U204" s="41">
        <f t="shared" si="91"/>
        <v>0</v>
      </c>
      <c r="V204" s="41">
        <f t="shared" si="91"/>
        <v>0</v>
      </c>
      <c r="W204" s="41">
        <f t="shared" si="91"/>
        <v>0</v>
      </c>
      <c r="X204" s="93">
        <f t="shared" si="91"/>
        <v>4790.87972</v>
      </c>
      <c r="Y204" s="83">
        <f t="shared" si="66"/>
        <v>75.25811373169465</v>
      </c>
    </row>
    <row r="205" spans="1:25" ht="32.25" outlineLevel="6" thickBot="1">
      <c r="A205" s="42" t="s">
        <v>157</v>
      </c>
      <c r="B205" s="23">
        <v>954</v>
      </c>
      <c r="C205" s="11" t="s">
        <v>54</v>
      </c>
      <c r="D205" s="11" t="s">
        <v>156</v>
      </c>
      <c r="E205" s="11" t="s">
        <v>5</v>
      </c>
      <c r="F205" s="11"/>
      <c r="G205" s="43">
        <f>G206</f>
        <v>6365.93117</v>
      </c>
      <c r="H205" s="43">
        <f t="shared" si="91"/>
        <v>0</v>
      </c>
      <c r="I205" s="43">
        <f t="shared" si="91"/>
        <v>0</v>
      </c>
      <c r="J205" s="43">
        <f t="shared" si="91"/>
        <v>0</v>
      </c>
      <c r="K205" s="43">
        <f t="shared" si="91"/>
        <v>0</v>
      </c>
      <c r="L205" s="43">
        <f t="shared" si="91"/>
        <v>0</v>
      </c>
      <c r="M205" s="43">
        <f t="shared" si="91"/>
        <v>0</v>
      </c>
      <c r="N205" s="43">
        <f t="shared" si="91"/>
        <v>0</v>
      </c>
      <c r="O205" s="43">
        <f t="shared" si="91"/>
        <v>0</v>
      </c>
      <c r="P205" s="43">
        <f t="shared" si="91"/>
        <v>0</v>
      </c>
      <c r="Q205" s="43">
        <f t="shared" si="91"/>
        <v>0</v>
      </c>
      <c r="R205" s="43">
        <f t="shared" si="91"/>
        <v>0</v>
      </c>
      <c r="S205" s="43">
        <f t="shared" si="91"/>
        <v>0</v>
      </c>
      <c r="T205" s="43">
        <f t="shared" si="91"/>
        <v>0</v>
      </c>
      <c r="U205" s="43">
        <f t="shared" si="91"/>
        <v>0</v>
      </c>
      <c r="V205" s="43">
        <f t="shared" si="91"/>
        <v>0</v>
      </c>
      <c r="W205" s="43">
        <f t="shared" si="91"/>
        <v>0</v>
      </c>
      <c r="X205" s="94">
        <f t="shared" si="91"/>
        <v>4790.87972</v>
      </c>
      <c r="Y205" s="83">
        <f t="shared" si="66"/>
        <v>75.25811373169465</v>
      </c>
    </row>
    <row r="206" spans="1:25" ht="32.25" outlineLevel="6" thickBot="1">
      <c r="A206" s="44" t="s">
        <v>102</v>
      </c>
      <c r="B206" s="24">
        <v>954</v>
      </c>
      <c r="C206" s="6" t="s">
        <v>54</v>
      </c>
      <c r="D206" s="6" t="s">
        <v>56</v>
      </c>
      <c r="E206" s="6" t="s">
        <v>5</v>
      </c>
      <c r="F206" s="6"/>
      <c r="G206" s="45">
        <f>G207</f>
        <v>6365.93117</v>
      </c>
      <c r="H206" s="45">
        <f t="shared" si="91"/>
        <v>0</v>
      </c>
      <c r="I206" s="45">
        <f t="shared" si="91"/>
        <v>0</v>
      </c>
      <c r="J206" s="45">
        <f t="shared" si="91"/>
        <v>0</v>
      </c>
      <c r="K206" s="45">
        <f t="shared" si="91"/>
        <v>0</v>
      </c>
      <c r="L206" s="45">
        <f t="shared" si="91"/>
        <v>0</v>
      </c>
      <c r="M206" s="45">
        <f t="shared" si="91"/>
        <v>0</v>
      </c>
      <c r="N206" s="45">
        <f t="shared" si="91"/>
        <v>0</v>
      </c>
      <c r="O206" s="45">
        <f t="shared" si="91"/>
        <v>0</v>
      </c>
      <c r="P206" s="45">
        <f t="shared" si="91"/>
        <v>0</v>
      </c>
      <c r="Q206" s="45">
        <f t="shared" si="91"/>
        <v>0</v>
      </c>
      <c r="R206" s="45">
        <f t="shared" si="91"/>
        <v>0</v>
      </c>
      <c r="S206" s="45">
        <f t="shared" si="91"/>
        <v>0</v>
      </c>
      <c r="T206" s="45">
        <f t="shared" si="91"/>
        <v>0</v>
      </c>
      <c r="U206" s="45">
        <f t="shared" si="91"/>
        <v>0</v>
      </c>
      <c r="V206" s="45">
        <f t="shared" si="91"/>
        <v>0</v>
      </c>
      <c r="W206" s="45">
        <f t="shared" si="91"/>
        <v>0</v>
      </c>
      <c r="X206" s="95">
        <f t="shared" si="91"/>
        <v>4790.87972</v>
      </c>
      <c r="Y206" s="83">
        <f t="shared" si="66"/>
        <v>75.25811373169465</v>
      </c>
    </row>
    <row r="207" spans="1:25" ht="32.25" outlineLevel="6" thickBot="1">
      <c r="A207" s="44" t="s">
        <v>103</v>
      </c>
      <c r="B207" s="24">
        <v>954</v>
      </c>
      <c r="C207" s="6" t="s">
        <v>54</v>
      </c>
      <c r="D207" s="6" t="s">
        <v>56</v>
      </c>
      <c r="E207" s="6" t="s">
        <v>45</v>
      </c>
      <c r="F207" s="6"/>
      <c r="G207" s="45">
        <v>6365.93117</v>
      </c>
      <c r="H207" s="32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65"/>
      <c r="X207" s="92">
        <v>4790.87972</v>
      </c>
      <c r="Y207" s="83">
        <f t="shared" si="66"/>
        <v>75.25811373169465</v>
      </c>
    </row>
    <row r="208" spans="1:25" ht="15.75" customHeight="1" outlineLevel="6" thickBot="1">
      <c r="A208" s="38" t="s">
        <v>232</v>
      </c>
      <c r="B208" s="21">
        <v>954</v>
      </c>
      <c r="C208" s="14" t="s">
        <v>139</v>
      </c>
      <c r="D208" s="14" t="s">
        <v>6</v>
      </c>
      <c r="E208" s="14" t="s">
        <v>5</v>
      </c>
      <c r="F208" s="14"/>
      <c r="G208" s="39">
        <f>G209+G216</f>
        <v>18319.63141</v>
      </c>
      <c r="H208" s="39">
        <f aca="true" t="shared" si="92" ref="H208:X208">H209+H216</f>
        <v>0</v>
      </c>
      <c r="I208" s="39">
        <f t="shared" si="92"/>
        <v>0</v>
      </c>
      <c r="J208" s="39">
        <f t="shared" si="92"/>
        <v>0</v>
      </c>
      <c r="K208" s="39">
        <f t="shared" si="92"/>
        <v>0</v>
      </c>
      <c r="L208" s="39">
        <f t="shared" si="92"/>
        <v>0</v>
      </c>
      <c r="M208" s="39">
        <f t="shared" si="92"/>
        <v>0</v>
      </c>
      <c r="N208" s="39">
        <f t="shared" si="92"/>
        <v>0</v>
      </c>
      <c r="O208" s="39">
        <f t="shared" si="92"/>
        <v>0</v>
      </c>
      <c r="P208" s="39">
        <f t="shared" si="92"/>
        <v>0</v>
      </c>
      <c r="Q208" s="39">
        <f t="shared" si="92"/>
        <v>0</v>
      </c>
      <c r="R208" s="39">
        <f t="shared" si="92"/>
        <v>0</v>
      </c>
      <c r="S208" s="39">
        <f t="shared" si="92"/>
        <v>0</v>
      </c>
      <c r="T208" s="39">
        <f t="shared" si="92"/>
        <v>0</v>
      </c>
      <c r="U208" s="39">
        <f t="shared" si="92"/>
        <v>0</v>
      </c>
      <c r="V208" s="39">
        <f t="shared" si="92"/>
        <v>0</v>
      </c>
      <c r="W208" s="39">
        <f t="shared" si="92"/>
        <v>0</v>
      </c>
      <c r="X208" s="100">
        <f t="shared" si="92"/>
        <v>14954.46513</v>
      </c>
      <c r="Y208" s="83">
        <f t="shared" si="66"/>
        <v>81.63081884844537</v>
      </c>
    </row>
    <row r="209" spans="1:25" ht="16.5" outlineLevel="3" thickBot="1">
      <c r="A209" s="40" t="s">
        <v>89</v>
      </c>
      <c r="B209" s="22">
        <v>954</v>
      </c>
      <c r="C209" s="9" t="s">
        <v>28</v>
      </c>
      <c r="D209" s="9" t="s">
        <v>6</v>
      </c>
      <c r="E209" s="9" t="s">
        <v>5</v>
      </c>
      <c r="F209" s="9"/>
      <c r="G209" s="41">
        <f>G210+G213</f>
        <v>14869.90141</v>
      </c>
      <c r="H209" s="41">
        <f aca="true" t="shared" si="93" ref="H209:X209">H210+H213</f>
        <v>0</v>
      </c>
      <c r="I209" s="41">
        <f t="shared" si="93"/>
        <v>0</v>
      </c>
      <c r="J209" s="41">
        <f t="shared" si="93"/>
        <v>0</v>
      </c>
      <c r="K209" s="41">
        <f t="shared" si="93"/>
        <v>0</v>
      </c>
      <c r="L209" s="41">
        <f t="shared" si="93"/>
        <v>0</v>
      </c>
      <c r="M209" s="41">
        <f t="shared" si="93"/>
        <v>0</v>
      </c>
      <c r="N209" s="41">
        <f t="shared" si="93"/>
        <v>0</v>
      </c>
      <c r="O209" s="41">
        <f t="shared" si="93"/>
        <v>0</v>
      </c>
      <c r="P209" s="41">
        <f t="shared" si="93"/>
        <v>0</v>
      </c>
      <c r="Q209" s="41">
        <f t="shared" si="93"/>
        <v>0</v>
      </c>
      <c r="R209" s="41">
        <f t="shared" si="93"/>
        <v>0</v>
      </c>
      <c r="S209" s="41">
        <f t="shared" si="93"/>
        <v>0</v>
      </c>
      <c r="T209" s="41">
        <f t="shared" si="93"/>
        <v>0</v>
      </c>
      <c r="U209" s="41">
        <f t="shared" si="93"/>
        <v>0</v>
      </c>
      <c r="V209" s="41">
        <f t="shared" si="93"/>
        <v>0</v>
      </c>
      <c r="W209" s="41">
        <f t="shared" si="93"/>
        <v>0</v>
      </c>
      <c r="X209" s="93">
        <f t="shared" si="93"/>
        <v>12139.46886</v>
      </c>
      <c r="Y209" s="83">
        <f t="shared" si="66"/>
        <v>81.63785707305506</v>
      </c>
    </row>
    <row r="210" spans="1:25" ht="31.5" customHeight="1" outlineLevel="3" thickBot="1">
      <c r="A210" s="49" t="s">
        <v>159</v>
      </c>
      <c r="B210" s="23">
        <v>954</v>
      </c>
      <c r="C210" s="11" t="s">
        <v>28</v>
      </c>
      <c r="D210" s="11" t="s">
        <v>158</v>
      </c>
      <c r="E210" s="11" t="s">
        <v>5</v>
      </c>
      <c r="F210" s="11"/>
      <c r="G210" s="43">
        <f>G211</f>
        <v>13344.04</v>
      </c>
      <c r="H210" s="43">
        <f aca="true" t="shared" si="94" ref="H210:X211">H211</f>
        <v>0</v>
      </c>
      <c r="I210" s="43">
        <f t="shared" si="94"/>
        <v>0</v>
      </c>
      <c r="J210" s="43">
        <f t="shared" si="94"/>
        <v>0</v>
      </c>
      <c r="K210" s="43">
        <f t="shared" si="94"/>
        <v>0</v>
      </c>
      <c r="L210" s="43">
        <f t="shared" si="94"/>
        <v>0</v>
      </c>
      <c r="M210" s="43">
        <f t="shared" si="94"/>
        <v>0</v>
      </c>
      <c r="N210" s="43">
        <f t="shared" si="94"/>
        <v>0</v>
      </c>
      <c r="O210" s="43">
        <f t="shared" si="94"/>
        <v>0</v>
      </c>
      <c r="P210" s="43">
        <f t="shared" si="94"/>
        <v>0</v>
      </c>
      <c r="Q210" s="43">
        <f t="shared" si="94"/>
        <v>0</v>
      </c>
      <c r="R210" s="43">
        <f t="shared" si="94"/>
        <v>0</v>
      </c>
      <c r="S210" s="43">
        <f t="shared" si="94"/>
        <v>0</v>
      </c>
      <c r="T210" s="43">
        <f t="shared" si="94"/>
        <v>0</v>
      </c>
      <c r="U210" s="43">
        <f t="shared" si="94"/>
        <v>0</v>
      </c>
      <c r="V210" s="43">
        <f t="shared" si="94"/>
        <v>0</v>
      </c>
      <c r="W210" s="43">
        <f t="shared" si="94"/>
        <v>0</v>
      </c>
      <c r="X210" s="94">
        <f t="shared" si="94"/>
        <v>11091.44597</v>
      </c>
      <c r="Y210" s="83">
        <f t="shared" si="66"/>
        <v>83.11910013758951</v>
      </c>
    </row>
    <row r="211" spans="1:25" ht="32.25" outlineLevel="3" thickBot="1">
      <c r="A211" s="44" t="s">
        <v>102</v>
      </c>
      <c r="B211" s="24">
        <v>954</v>
      </c>
      <c r="C211" s="6" t="s">
        <v>28</v>
      </c>
      <c r="D211" s="6" t="s">
        <v>50</v>
      </c>
      <c r="E211" s="6" t="s">
        <v>5</v>
      </c>
      <c r="F211" s="6"/>
      <c r="G211" s="45">
        <f>G212</f>
        <v>13344.04</v>
      </c>
      <c r="H211" s="45">
        <f t="shared" si="94"/>
        <v>0</v>
      </c>
      <c r="I211" s="45">
        <f t="shared" si="94"/>
        <v>0</v>
      </c>
      <c r="J211" s="45">
        <f t="shared" si="94"/>
        <v>0</v>
      </c>
      <c r="K211" s="45">
        <f t="shared" si="94"/>
        <v>0</v>
      </c>
      <c r="L211" s="45">
        <f t="shared" si="94"/>
        <v>0</v>
      </c>
      <c r="M211" s="45">
        <f t="shared" si="94"/>
        <v>0</v>
      </c>
      <c r="N211" s="45">
        <f t="shared" si="94"/>
        <v>0</v>
      </c>
      <c r="O211" s="45">
        <f t="shared" si="94"/>
        <v>0</v>
      </c>
      <c r="P211" s="45">
        <f t="shared" si="94"/>
        <v>0</v>
      </c>
      <c r="Q211" s="45">
        <f t="shared" si="94"/>
        <v>0</v>
      </c>
      <c r="R211" s="45">
        <f t="shared" si="94"/>
        <v>0</v>
      </c>
      <c r="S211" s="45">
        <f t="shared" si="94"/>
        <v>0</v>
      </c>
      <c r="T211" s="45">
        <f t="shared" si="94"/>
        <v>0</v>
      </c>
      <c r="U211" s="45">
        <f t="shared" si="94"/>
        <v>0</v>
      </c>
      <c r="V211" s="45">
        <f t="shared" si="94"/>
        <v>0</v>
      </c>
      <c r="W211" s="45">
        <f t="shared" si="94"/>
        <v>0</v>
      </c>
      <c r="X211" s="95">
        <f t="shared" si="94"/>
        <v>11091.44597</v>
      </c>
      <c r="Y211" s="83">
        <f t="shared" si="66"/>
        <v>83.11910013758951</v>
      </c>
    </row>
    <row r="212" spans="1:25" ht="32.25" outlineLevel="3" thickBot="1">
      <c r="A212" s="44" t="s">
        <v>103</v>
      </c>
      <c r="B212" s="24">
        <v>954</v>
      </c>
      <c r="C212" s="6" t="s">
        <v>28</v>
      </c>
      <c r="D212" s="6" t="s">
        <v>50</v>
      </c>
      <c r="E212" s="6" t="s">
        <v>45</v>
      </c>
      <c r="F212" s="6"/>
      <c r="G212" s="45">
        <v>13344.04</v>
      </c>
      <c r="H212" s="32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65"/>
      <c r="X212" s="92">
        <v>11091.44597</v>
      </c>
      <c r="Y212" s="83">
        <f t="shared" si="66"/>
        <v>83.11910013758951</v>
      </c>
    </row>
    <row r="213" spans="1:25" ht="16.5" outlineLevel="3" thickBot="1">
      <c r="A213" s="49" t="s">
        <v>161</v>
      </c>
      <c r="B213" s="23">
        <v>954</v>
      </c>
      <c r="C213" s="11" t="s">
        <v>28</v>
      </c>
      <c r="D213" s="11" t="s">
        <v>160</v>
      </c>
      <c r="E213" s="11" t="s">
        <v>5</v>
      </c>
      <c r="F213" s="11"/>
      <c r="G213" s="43">
        <f>G214</f>
        <v>1525.86141</v>
      </c>
      <c r="H213" s="43">
        <f aca="true" t="shared" si="95" ref="H213:X214">H214</f>
        <v>0</v>
      </c>
      <c r="I213" s="43">
        <f t="shared" si="95"/>
        <v>0</v>
      </c>
      <c r="J213" s="43">
        <f t="shared" si="95"/>
        <v>0</v>
      </c>
      <c r="K213" s="43">
        <f t="shared" si="95"/>
        <v>0</v>
      </c>
      <c r="L213" s="43">
        <f t="shared" si="95"/>
        <v>0</v>
      </c>
      <c r="M213" s="43">
        <f t="shared" si="95"/>
        <v>0</v>
      </c>
      <c r="N213" s="43">
        <f t="shared" si="95"/>
        <v>0</v>
      </c>
      <c r="O213" s="43">
        <f t="shared" si="95"/>
        <v>0</v>
      </c>
      <c r="P213" s="43">
        <f t="shared" si="95"/>
        <v>0</v>
      </c>
      <c r="Q213" s="43">
        <f t="shared" si="95"/>
        <v>0</v>
      </c>
      <c r="R213" s="43">
        <f t="shared" si="95"/>
        <v>0</v>
      </c>
      <c r="S213" s="43">
        <f t="shared" si="95"/>
        <v>0</v>
      </c>
      <c r="T213" s="43">
        <f t="shared" si="95"/>
        <v>0</v>
      </c>
      <c r="U213" s="43">
        <f t="shared" si="95"/>
        <v>0</v>
      </c>
      <c r="V213" s="43">
        <f t="shared" si="95"/>
        <v>0</v>
      </c>
      <c r="W213" s="43">
        <f t="shared" si="95"/>
        <v>0</v>
      </c>
      <c r="X213" s="94">
        <f t="shared" si="95"/>
        <v>1048.02289</v>
      </c>
      <c r="Y213" s="83">
        <f t="shared" si="66"/>
        <v>68.68401567348111</v>
      </c>
    </row>
    <row r="214" spans="1:25" ht="32.25" outlineLevel="3" thickBot="1">
      <c r="A214" s="44" t="s">
        <v>102</v>
      </c>
      <c r="B214" s="24">
        <v>954</v>
      </c>
      <c r="C214" s="6" t="s">
        <v>28</v>
      </c>
      <c r="D214" s="6" t="s">
        <v>51</v>
      </c>
      <c r="E214" s="6" t="s">
        <v>5</v>
      </c>
      <c r="F214" s="6"/>
      <c r="G214" s="45">
        <f>G215</f>
        <v>1525.86141</v>
      </c>
      <c r="H214" s="45">
        <f t="shared" si="95"/>
        <v>0</v>
      </c>
      <c r="I214" s="45">
        <f t="shared" si="95"/>
        <v>0</v>
      </c>
      <c r="J214" s="45">
        <f t="shared" si="95"/>
        <v>0</v>
      </c>
      <c r="K214" s="45">
        <f t="shared" si="95"/>
        <v>0</v>
      </c>
      <c r="L214" s="45">
        <f t="shared" si="95"/>
        <v>0</v>
      </c>
      <c r="M214" s="45">
        <f t="shared" si="95"/>
        <v>0</v>
      </c>
      <c r="N214" s="45">
        <f t="shared" si="95"/>
        <v>0</v>
      </c>
      <c r="O214" s="45">
        <f t="shared" si="95"/>
        <v>0</v>
      </c>
      <c r="P214" s="45">
        <f t="shared" si="95"/>
        <v>0</v>
      </c>
      <c r="Q214" s="45">
        <f t="shared" si="95"/>
        <v>0</v>
      </c>
      <c r="R214" s="45">
        <f t="shared" si="95"/>
        <v>0</v>
      </c>
      <c r="S214" s="45">
        <f t="shared" si="95"/>
        <v>0</v>
      </c>
      <c r="T214" s="45">
        <f t="shared" si="95"/>
        <v>0</v>
      </c>
      <c r="U214" s="45">
        <f t="shared" si="95"/>
        <v>0</v>
      </c>
      <c r="V214" s="45">
        <f t="shared" si="95"/>
        <v>0</v>
      </c>
      <c r="W214" s="45">
        <f t="shared" si="95"/>
        <v>0</v>
      </c>
      <c r="X214" s="95">
        <f t="shared" si="95"/>
        <v>1048.02289</v>
      </c>
      <c r="Y214" s="83">
        <f aca="true" t="shared" si="96" ref="Y214:Y261">X214/G214*100</f>
        <v>68.68401567348111</v>
      </c>
    </row>
    <row r="215" spans="1:25" ht="32.25" outlineLevel="3" thickBot="1">
      <c r="A215" s="44" t="s">
        <v>103</v>
      </c>
      <c r="B215" s="24">
        <v>954</v>
      </c>
      <c r="C215" s="6" t="s">
        <v>28</v>
      </c>
      <c r="D215" s="6" t="s">
        <v>51</v>
      </c>
      <c r="E215" s="6" t="s">
        <v>45</v>
      </c>
      <c r="F215" s="6"/>
      <c r="G215" s="45">
        <v>1525.86141</v>
      </c>
      <c r="H215" s="32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65"/>
      <c r="X215" s="92">
        <v>1048.02289</v>
      </c>
      <c r="Y215" s="83">
        <f t="shared" si="96"/>
        <v>68.68401567348111</v>
      </c>
    </row>
    <row r="216" spans="1:25" ht="32.25" outlineLevel="3" thickBot="1">
      <c r="A216" s="40" t="s">
        <v>233</v>
      </c>
      <c r="B216" s="22">
        <v>954</v>
      </c>
      <c r="C216" s="9" t="s">
        <v>30</v>
      </c>
      <c r="D216" s="9" t="s">
        <v>6</v>
      </c>
      <c r="E216" s="9" t="s">
        <v>5</v>
      </c>
      <c r="F216" s="9"/>
      <c r="G216" s="41">
        <f>G217</f>
        <v>3449.73</v>
      </c>
      <c r="H216" s="41">
        <f aca="true" t="shared" si="97" ref="H216:X218">H217</f>
        <v>0</v>
      </c>
      <c r="I216" s="41">
        <f t="shared" si="97"/>
        <v>0</v>
      </c>
      <c r="J216" s="41">
        <f t="shared" si="97"/>
        <v>0</v>
      </c>
      <c r="K216" s="41">
        <f t="shared" si="97"/>
        <v>0</v>
      </c>
      <c r="L216" s="41">
        <f t="shared" si="97"/>
        <v>0</v>
      </c>
      <c r="M216" s="41">
        <f t="shared" si="97"/>
        <v>0</v>
      </c>
      <c r="N216" s="41">
        <f t="shared" si="97"/>
        <v>0</v>
      </c>
      <c r="O216" s="41">
        <f t="shared" si="97"/>
        <v>0</v>
      </c>
      <c r="P216" s="41">
        <f t="shared" si="97"/>
        <v>0</v>
      </c>
      <c r="Q216" s="41">
        <f t="shared" si="97"/>
        <v>0</v>
      </c>
      <c r="R216" s="41">
        <f t="shared" si="97"/>
        <v>0</v>
      </c>
      <c r="S216" s="41">
        <f t="shared" si="97"/>
        <v>0</v>
      </c>
      <c r="T216" s="41">
        <f t="shared" si="97"/>
        <v>0</v>
      </c>
      <c r="U216" s="41">
        <f t="shared" si="97"/>
        <v>0</v>
      </c>
      <c r="V216" s="41">
        <f t="shared" si="97"/>
        <v>0</v>
      </c>
      <c r="W216" s="41">
        <f t="shared" si="97"/>
        <v>0</v>
      </c>
      <c r="X216" s="93">
        <f t="shared" si="97"/>
        <v>2814.99627</v>
      </c>
      <c r="Y216" s="83">
        <f t="shared" si="96"/>
        <v>81.60048090720143</v>
      </c>
    </row>
    <row r="217" spans="1:25" ht="95.25" outlineLevel="4" thickBot="1">
      <c r="A217" s="49" t="s">
        <v>155</v>
      </c>
      <c r="B217" s="23">
        <v>954</v>
      </c>
      <c r="C217" s="11" t="s">
        <v>30</v>
      </c>
      <c r="D217" s="11" t="s">
        <v>154</v>
      </c>
      <c r="E217" s="11" t="s">
        <v>5</v>
      </c>
      <c r="F217" s="11"/>
      <c r="G217" s="43">
        <f>G218</f>
        <v>3449.73</v>
      </c>
      <c r="H217" s="43">
        <f t="shared" si="97"/>
        <v>0</v>
      </c>
      <c r="I217" s="43">
        <f t="shared" si="97"/>
        <v>0</v>
      </c>
      <c r="J217" s="43">
        <f t="shared" si="97"/>
        <v>0</v>
      </c>
      <c r="K217" s="43">
        <f t="shared" si="97"/>
        <v>0</v>
      </c>
      <c r="L217" s="43">
        <f t="shared" si="97"/>
        <v>0</v>
      </c>
      <c r="M217" s="43">
        <f t="shared" si="97"/>
        <v>0</v>
      </c>
      <c r="N217" s="43">
        <f t="shared" si="97"/>
        <v>0</v>
      </c>
      <c r="O217" s="43">
        <f t="shared" si="97"/>
        <v>0</v>
      </c>
      <c r="P217" s="43">
        <f t="shared" si="97"/>
        <v>0</v>
      </c>
      <c r="Q217" s="43">
        <f t="shared" si="97"/>
        <v>0</v>
      </c>
      <c r="R217" s="43">
        <f t="shared" si="97"/>
        <v>0</v>
      </c>
      <c r="S217" s="43">
        <f t="shared" si="97"/>
        <v>0</v>
      </c>
      <c r="T217" s="43">
        <f t="shared" si="97"/>
        <v>0</v>
      </c>
      <c r="U217" s="43">
        <f t="shared" si="97"/>
        <v>0</v>
      </c>
      <c r="V217" s="43">
        <f t="shared" si="97"/>
        <v>0</v>
      </c>
      <c r="W217" s="43">
        <f t="shared" si="97"/>
        <v>0</v>
      </c>
      <c r="X217" s="94">
        <f t="shared" si="97"/>
        <v>2814.99627</v>
      </c>
      <c r="Y217" s="83">
        <f t="shared" si="96"/>
        <v>81.60048090720143</v>
      </c>
    </row>
    <row r="218" spans="1:25" ht="32.25" outlineLevel="5" thickBot="1">
      <c r="A218" s="44" t="s">
        <v>102</v>
      </c>
      <c r="B218" s="24">
        <v>954</v>
      </c>
      <c r="C218" s="6" t="s">
        <v>30</v>
      </c>
      <c r="D218" s="6" t="s">
        <v>49</v>
      </c>
      <c r="E218" s="6" t="s">
        <v>5</v>
      </c>
      <c r="F218" s="6"/>
      <c r="G218" s="45">
        <f>G219</f>
        <v>3449.73</v>
      </c>
      <c r="H218" s="45">
        <f t="shared" si="97"/>
        <v>0</v>
      </c>
      <c r="I218" s="45">
        <f t="shared" si="97"/>
        <v>0</v>
      </c>
      <c r="J218" s="45">
        <f t="shared" si="97"/>
        <v>0</v>
      </c>
      <c r="K218" s="45">
        <f t="shared" si="97"/>
        <v>0</v>
      </c>
      <c r="L218" s="45">
        <f t="shared" si="97"/>
        <v>0</v>
      </c>
      <c r="M218" s="45">
        <f t="shared" si="97"/>
        <v>0</v>
      </c>
      <c r="N218" s="45">
        <f t="shared" si="97"/>
        <v>0</v>
      </c>
      <c r="O218" s="45">
        <f t="shared" si="97"/>
        <v>0</v>
      </c>
      <c r="P218" s="45">
        <f t="shared" si="97"/>
        <v>0</v>
      </c>
      <c r="Q218" s="45">
        <f t="shared" si="97"/>
        <v>0</v>
      </c>
      <c r="R218" s="45">
        <f t="shared" si="97"/>
        <v>0</v>
      </c>
      <c r="S218" s="45">
        <f t="shared" si="97"/>
        <v>0</v>
      </c>
      <c r="T218" s="45">
        <f t="shared" si="97"/>
        <v>0</v>
      </c>
      <c r="U218" s="45">
        <f t="shared" si="97"/>
        <v>0</v>
      </c>
      <c r="V218" s="45">
        <f t="shared" si="97"/>
        <v>0</v>
      </c>
      <c r="W218" s="45">
        <f t="shared" si="97"/>
        <v>0</v>
      </c>
      <c r="X218" s="95">
        <f t="shared" si="97"/>
        <v>2814.99627</v>
      </c>
      <c r="Y218" s="83">
        <f t="shared" si="96"/>
        <v>81.60048090720143</v>
      </c>
    </row>
    <row r="219" spans="1:25" ht="32.25" outlineLevel="6" thickBot="1">
      <c r="A219" s="50" t="s">
        <v>103</v>
      </c>
      <c r="B219" s="51">
        <v>954</v>
      </c>
      <c r="C219" s="52" t="s">
        <v>30</v>
      </c>
      <c r="D219" s="52" t="s">
        <v>49</v>
      </c>
      <c r="E219" s="52" t="s">
        <v>45</v>
      </c>
      <c r="F219" s="52"/>
      <c r="G219" s="53">
        <v>3449.73</v>
      </c>
      <c r="H219" s="32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65"/>
      <c r="X219" s="103">
        <v>2814.99627</v>
      </c>
      <c r="Y219" s="83">
        <f t="shared" si="96"/>
        <v>81.60048090720143</v>
      </c>
    </row>
    <row r="220" spans="1:25" ht="16.5" outlineLevel="6" thickBot="1">
      <c r="A220" s="72"/>
      <c r="B220" s="73"/>
      <c r="C220" s="73"/>
      <c r="D220" s="73"/>
      <c r="E220" s="73"/>
      <c r="F220" s="73"/>
      <c r="G220" s="74"/>
      <c r="H220" s="32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65"/>
      <c r="X220" s="104"/>
      <c r="Y220" s="83"/>
    </row>
    <row r="221" spans="1:25" ht="43.5" outlineLevel="6" thickBot="1">
      <c r="A221" s="34" t="s">
        <v>231</v>
      </c>
      <c r="B221" s="35" t="s">
        <v>230</v>
      </c>
      <c r="C221" s="35" t="s">
        <v>225</v>
      </c>
      <c r="D221" s="35" t="s">
        <v>6</v>
      </c>
      <c r="E221" s="35" t="s">
        <v>5</v>
      </c>
      <c r="F221" s="36"/>
      <c r="G221" s="37">
        <f>G222</f>
        <v>76444.26825</v>
      </c>
      <c r="H221" s="37">
        <f aca="true" t="shared" si="98" ref="H221:X221">H222</f>
        <v>0</v>
      </c>
      <c r="I221" s="37">
        <f t="shared" si="98"/>
        <v>0</v>
      </c>
      <c r="J221" s="37">
        <f t="shared" si="98"/>
        <v>0</v>
      </c>
      <c r="K221" s="37">
        <f t="shared" si="98"/>
        <v>0</v>
      </c>
      <c r="L221" s="37">
        <f t="shared" si="98"/>
        <v>0</v>
      </c>
      <c r="M221" s="37">
        <f t="shared" si="98"/>
        <v>0</v>
      </c>
      <c r="N221" s="37">
        <f t="shared" si="98"/>
        <v>0</v>
      </c>
      <c r="O221" s="37">
        <f t="shared" si="98"/>
        <v>0</v>
      </c>
      <c r="P221" s="37">
        <f t="shared" si="98"/>
        <v>0</v>
      </c>
      <c r="Q221" s="37">
        <f t="shared" si="98"/>
        <v>0</v>
      </c>
      <c r="R221" s="37">
        <f t="shared" si="98"/>
        <v>0</v>
      </c>
      <c r="S221" s="37">
        <f t="shared" si="98"/>
        <v>0</v>
      </c>
      <c r="T221" s="37">
        <f t="shared" si="98"/>
        <v>0</v>
      </c>
      <c r="U221" s="37">
        <f t="shared" si="98"/>
        <v>0</v>
      </c>
      <c r="V221" s="37">
        <f t="shared" si="98"/>
        <v>0</v>
      </c>
      <c r="W221" s="37">
        <f t="shared" si="98"/>
        <v>0</v>
      </c>
      <c r="X221" s="87">
        <f t="shared" si="98"/>
        <v>45950.95116</v>
      </c>
      <c r="Y221" s="83">
        <f t="shared" si="96"/>
        <v>60.11039442450284</v>
      </c>
    </row>
    <row r="222" spans="1:25" ht="15.75" customHeight="1" outlineLevel="6" thickBot="1">
      <c r="A222" s="38" t="s">
        <v>234</v>
      </c>
      <c r="B222" s="21">
        <v>958</v>
      </c>
      <c r="C222" s="14" t="s">
        <v>138</v>
      </c>
      <c r="D222" s="14" t="s">
        <v>6</v>
      </c>
      <c r="E222" s="14" t="s">
        <v>5</v>
      </c>
      <c r="F222" s="14"/>
      <c r="G222" s="39">
        <f>G223+G230+G243+G247+G256</f>
        <v>76444.26825</v>
      </c>
      <c r="H222" s="39">
        <f aca="true" t="shared" si="99" ref="H222:W222">H223+H230+H243+H247+H256</f>
        <v>0</v>
      </c>
      <c r="I222" s="39">
        <f t="shared" si="99"/>
        <v>0</v>
      </c>
      <c r="J222" s="39">
        <f t="shared" si="99"/>
        <v>0</v>
      </c>
      <c r="K222" s="39">
        <f t="shared" si="99"/>
        <v>0</v>
      </c>
      <c r="L222" s="39">
        <f t="shared" si="99"/>
        <v>0</v>
      </c>
      <c r="M222" s="39">
        <f t="shared" si="99"/>
        <v>0</v>
      </c>
      <c r="N222" s="39">
        <f t="shared" si="99"/>
        <v>0</v>
      </c>
      <c r="O222" s="39">
        <f t="shared" si="99"/>
        <v>0</v>
      </c>
      <c r="P222" s="39">
        <f t="shared" si="99"/>
        <v>0</v>
      </c>
      <c r="Q222" s="39">
        <f t="shared" si="99"/>
        <v>0</v>
      </c>
      <c r="R222" s="39">
        <f t="shared" si="99"/>
        <v>0</v>
      </c>
      <c r="S222" s="39">
        <f t="shared" si="99"/>
        <v>0</v>
      </c>
      <c r="T222" s="39">
        <f t="shared" si="99"/>
        <v>0</v>
      </c>
      <c r="U222" s="39">
        <f t="shared" si="99"/>
        <v>0</v>
      </c>
      <c r="V222" s="39">
        <f t="shared" si="99"/>
        <v>0</v>
      </c>
      <c r="W222" s="39">
        <f t="shared" si="99"/>
        <v>0</v>
      </c>
      <c r="X222" s="100">
        <f>X223+X230+X243+X247+X256</f>
        <v>45950.95116</v>
      </c>
      <c r="Y222" s="83">
        <f t="shared" si="96"/>
        <v>60.11039442450284</v>
      </c>
    </row>
    <row r="223" spans="1:25" ht="16.5" outlineLevel="6" thickBot="1">
      <c r="A223" s="40" t="s">
        <v>101</v>
      </c>
      <c r="B223" s="22">
        <v>958</v>
      </c>
      <c r="C223" s="9" t="s">
        <v>43</v>
      </c>
      <c r="D223" s="9" t="s">
        <v>6</v>
      </c>
      <c r="E223" s="9" t="s">
        <v>5</v>
      </c>
      <c r="F223" s="9"/>
      <c r="G223" s="41">
        <f>G227+G224</f>
        <v>33922.199</v>
      </c>
      <c r="H223" s="41">
        <f aca="true" t="shared" si="100" ref="H223:X223">H227+H224</f>
        <v>0</v>
      </c>
      <c r="I223" s="41">
        <f t="shared" si="100"/>
        <v>0</v>
      </c>
      <c r="J223" s="41">
        <f t="shared" si="100"/>
        <v>0</v>
      </c>
      <c r="K223" s="41">
        <f t="shared" si="100"/>
        <v>0</v>
      </c>
      <c r="L223" s="41">
        <f t="shared" si="100"/>
        <v>0</v>
      </c>
      <c r="M223" s="41">
        <f t="shared" si="100"/>
        <v>0</v>
      </c>
      <c r="N223" s="41">
        <f t="shared" si="100"/>
        <v>0</v>
      </c>
      <c r="O223" s="41">
        <f t="shared" si="100"/>
        <v>0</v>
      </c>
      <c r="P223" s="41">
        <f t="shared" si="100"/>
        <v>0</v>
      </c>
      <c r="Q223" s="41">
        <f t="shared" si="100"/>
        <v>0</v>
      </c>
      <c r="R223" s="41">
        <f t="shared" si="100"/>
        <v>0</v>
      </c>
      <c r="S223" s="41">
        <f t="shared" si="100"/>
        <v>0</v>
      </c>
      <c r="T223" s="41">
        <f t="shared" si="100"/>
        <v>0</v>
      </c>
      <c r="U223" s="41">
        <f t="shared" si="100"/>
        <v>0</v>
      </c>
      <c r="V223" s="41">
        <f t="shared" si="100"/>
        <v>0</v>
      </c>
      <c r="W223" s="41">
        <f t="shared" si="100"/>
        <v>0</v>
      </c>
      <c r="X223" s="96">
        <f t="shared" si="100"/>
        <v>15335.80195</v>
      </c>
      <c r="Y223" s="83">
        <f t="shared" si="96"/>
        <v>45.20874943867878</v>
      </c>
    </row>
    <row r="224" spans="1:25" ht="34.5" customHeight="1" outlineLevel="6" thickBot="1">
      <c r="A224" s="42" t="s">
        <v>274</v>
      </c>
      <c r="B224" s="23">
        <v>958</v>
      </c>
      <c r="C224" s="11" t="s">
        <v>43</v>
      </c>
      <c r="D224" s="11" t="s">
        <v>121</v>
      </c>
      <c r="E224" s="11" t="s">
        <v>5</v>
      </c>
      <c r="F224" s="11"/>
      <c r="G224" s="43">
        <f>G225</f>
        <v>10155.549</v>
      </c>
      <c r="H224" s="43">
        <f aca="true" t="shared" si="101" ref="H224:X225">H225</f>
        <v>0</v>
      </c>
      <c r="I224" s="43">
        <f t="shared" si="101"/>
        <v>0</v>
      </c>
      <c r="J224" s="43">
        <f t="shared" si="101"/>
        <v>0</v>
      </c>
      <c r="K224" s="43">
        <f t="shared" si="101"/>
        <v>0</v>
      </c>
      <c r="L224" s="43">
        <f t="shared" si="101"/>
        <v>0</v>
      </c>
      <c r="M224" s="43">
        <f t="shared" si="101"/>
        <v>0</v>
      </c>
      <c r="N224" s="43">
        <f t="shared" si="101"/>
        <v>0</v>
      </c>
      <c r="O224" s="43">
        <f t="shared" si="101"/>
        <v>0</v>
      </c>
      <c r="P224" s="43">
        <f t="shared" si="101"/>
        <v>0</v>
      </c>
      <c r="Q224" s="43">
        <f t="shared" si="101"/>
        <v>0</v>
      </c>
      <c r="R224" s="43">
        <f t="shared" si="101"/>
        <v>0</v>
      </c>
      <c r="S224" s="43">
        <f t="shared" si="101"/>
        <v>0</v>
      </c>
      <c r="T224" s="43">
        <f t="shared" si="101"/>
        <v>0</v>
      </c>
      <c r="U224" s="43">
        <f t="shared" si="101"/>
        <v>0</v>
      </c>
      <c r="V224" s="43">
        <f t="shared" si="101"/>
        <v>0</v>
      </c>
      <c r="W224" s="43">
        <f t="shared" si="101"/>
        <v>0</v>
      </c>
      <c r="X224" s="94">
        <f t="shared" si="101"/>
        <v>0</v>
      </c>
      <c r="Y224" s="83">
        <f>X224/G224*100</f>
        <v>0</v>
      </c>
    </row>
    <row r="225" spans="1:25" ht="81" customHeight="1" outlineLevel="6" thickBot="1">
      <c r="A225" s="44" t="s">
        <v>276</v>
      </c>
      <c r="B225" s="24">
        <v>958</v>
      </c>
      <c r="C225" s="6" t="s">
        <v>43</v>
      </c>
      <c r="D225" s="6" t="s">
        <v>275</v>
      </c>
      <c r="E225" s="6" t="s">
        <v>5</v>
      </c>
      <c r="F225" s="6"/>
      <c r="G225" s="45">
        <f>G226</f>
        <v>10155.549</v>
      </c>
      <c r="H225" s="45">
        <f t="shared" si="101"/>
        <v>0</v>
      </c>
      <c r="I225" s="45">
        <f t="shared" si="101"/>
        <v>0</v>
      </c>
      <c r="J225" s="45">
        <f t="shared" si="101"/>
        <v>0</v>
      </c>
      <c r="K225" s="45">
        <f t="shared" si="101"/>
        <v>0</v>
      </c>
      <c r="L225" s="45">
        <f t="shared" si="101"/>
        <v>0</v>
      </c>
      <c r="M225" s="45">
        <f t="shared" si="101"/>
        <v>0</v>
      </c>
      <c r="N225" s="45">
        <f t="shared" si="101"/>
        <v>0</v>
      </c>
      <c r="O225" s="45">
        <f t="shared" si="101"/>
        <v>0</v>
      </c>
      <c r="P225" s="45">
        <f t="shared" si="101"/>
        <v>0</v>
      </c>
      <c r="Q225" s="45">
        <f t="shared" si="101"/>
        <v>0</v>
      </c>
      <c r="R225" s="45">
        <f t="shared" si="101"/>
        <v>0</v>
      </c>
      <c r="S225" s="45">
        <f t="shared" si="101"/>
        <v>0</v>
      </c>
      <c r="T225" s="45">
        <f t="shared" si="101"/>
        <v>0</v>
      </c>
      <c r="U225" s="45">
        <f t="shared" si="101"/>
        <v>0</v>
      </c>
      <c r="V225" s="45">
        <f t="shared" si="101"/>
        <v>0</v>
      </c>
      <c r="W225" s="45">
        <f t="shared" si="101"/>
        <v>0</v>
      </c>
      <c r="X225" s="95">
        <f t="shared" si="101"/>
        <v>0</v>
      </c>
      <c r="Y225" s="83">
        <f>X225/G225*100</f>
        <v>0</v>
      </c>
    </row>
    <row r="226" spans="1:25" ht="32.25" outlineLevel="6" thickBot="1">
      <c r="A226" s="44" t="s">
        <v>103</v>
      </c>
      <c r="B226" s="24">
        <v>958</v>
      </c>
      <c r="C226" s="6" t="s">
        <v>43</v>
      </c>
      <c r="D226" s="6" t="s">
        <v>275</v>
      </c>
      <c r="E226" s="6" t="s">
        <v>45</v>
      </c>
      <c r="F226" s="6"/>
      <c r="G226" s="45">
        <v>10155.549</v>
      </c>
      <c r="H226" s="32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65"/>
      <c r="X226" s="92">
        <v>0</v>
      </c>
      <c r="Y226" s="83">
        <f>X226/G226*100</f>
        <v>0</v>
      </c>
    </row>
    <row r="227" spans="1:25" ht="32.25" outlineLevel="6" thickBot="1">
      <c r="A227" s="42" t="s">
        <v>150</v>
      </c>
      <c r="B227" s="23">
        <v>958</v>
      </c>
      <c r="C227" s="11" t="s">
        <v>43</v>
      </c>
      <c r="D227" s="11" t="s">
        <v>149</v>
      </c>
      <c r="E227" s="11" t="s">
        <v>5</v>
      </c>
      <c r="F227" s="11"/>
      <c r="G227" s="43">
        <f>G228</f>
        <v>23766.65</v>
      </c>
      <c r="H227" s="43">
        <f aca="true" t="shared" si="102" ref="H227:X228">H228</f>
        <v>0</v>
      </c>
      <c r="I227" s="43">
        <f t="shared" si="102"/>
        <v>0</v>
      </c>
      <c r="J227" s="43">
        <f t="shared" si="102"/>
        <v>0</v>
      </c>
      <c r="K227" s="43">
        <f t="shared" si="102"/>
        <v>0</v>
      </c>
      <c r="L227" s="43">
        <f t="shared" si="102"/>
        <v>0</v>
      </c>
      <c r="M227" s="43">
        <f t="shared" si="102"/>
        <v>0</v>
      </c>
      <c r="N227" s="43">
        <f t="shared" si="102"/>
        <v>0</v>
      </c>
      <c r="O227" s="43">
        <f t="shared" si="102"/>
        <v>0</v>
      </c>
      <c r="P227" s="43">
        <f t="shared" si="102"/>
        <v>0</v>
      </c>
      <c r="Q227" s="43">
        <f t="shared" si="102"/>
        <v>0</v>
      </c>
      <c r="R227" s="43">
        <f t="shared" si="102"/>
        <v>0</v>
      </c>
      <c r="S227" s="43">
        <f t="shared" si="102"/>
        <v>0</v>
      </c>
      <c r="T227" s="43">
        <f t="shared" si="102"/>
        <v>0</v>
      </c>
      <c r="U227" s="43">
        <f t="shared" si="102"/>
        <v>0</v>
      </c>
      <c r="V227" s="43">
        <f t="shared" si="102"/>
        <v>0</v>
      </c>
      <c r="W227" s="43">
        <f t="shared" si="102"/>
        <v>0</v>
      </c>
      <c r="X227" s="94">
        <f t="shared" si="102"/>
        <v>15335.80195</v>
      </c>
      <c r="Y227" s="83">
        <f t="shared" si="96"/>
        <v>64.52656116869646</v>
      </c>
    </row>
    <row r="228" spans="1:25" ht="32.25" outlineLevel="6" thickBot="1">
      <c r="A228" s="44" t="s">
        <v>102</v>
      </c>
      <c r="B228" s="24">
        <v>958</v>
      </c>
      <c r="C228" s="6" t="s">
        <v>43</v>
      </c>
      <c r="D228" s="6" t="s">
        <v>44</v>
      </c>
      <c r="E228" s="6" t="s">
        <v>5</v>
      </c>
      <c r="F228" s="6"/>
      <c r="G228" s="45">
        <f>G229</f>
        <v>23766.65</v>
      </c>
      <c r="H228" s="45">
        <f t="shared" si="102"/>
        <v>0</v>
      </c>
      <c r="I228" s="45">
        <f t="shared" si="102"/>
        <v>0</v>
      </c>
      <c r="J228" s="45">
        <f t="shared" si="102"/>
        <v>0</v>
      </c>
      <c r="K228" s="45">
        <f t="shared" si="102"/>
        <v>0</v>
      </c>
      <c r="L228" s="45">
        <f t="shared" si="102"/>
        <v>0</v>
      </c>
      <c r="M228" s="45">
        <f t="shared" si="102"/>
        <v>0</v>
      </c>
      <c r="N228" s="45">
        <f t="shared" si="102"/>
        <v>0</v>
      </c>
      <c r="O228" s="45">
        <f t="shared" si="102"/>
        <v>0</v>
      </c>
      <c r="P228" s="45">
        <f t="shared" si="102"/>
        <v>0</v>
      </c>
      <c r="Q228" s="45">
        <f t="shared" si="102"/>
        <v>0</v>
      </c>
      <c r="R228" s="45">
        <f t="shared" si="102"/>
        <v>0</v>
      </c>
      <c r="S228" s="45">
        <f t="shared" si="102"/>
        <v>0</v>
      </c>
      <c r="T228" s="45">
        <f t="shared" si="102"/>
        <v>0</v>
      </c>
      <c r="U228" s="45">
        <f t="shared" si="102"/>
        <v>0</v>
      </c>
      <c r="V228" s="45">
        <f t="shared" si="102"/>
        <v>0</v>
      </c>
      <c r="W228" s="45">
        <f t="shared" si="102"/>
        <v>0</v>
      </c>
      <c r="X228" s="95">
        <f t="shared" si="102"/>
        <v>15335.80195</v>
      </c>
      <c r="Y228" s="83">
        <f t="shared" si="96"/>
        <v>64.52656116869646</v>
      </c>
    </row>
    <row r="229" spans="1:25" ht="32.25" outlineLevel="6" thickBot="1">
      <c r="A229" s="44" t="s">
        <v>103</v>
      </c>
      <c r="B229" s="24">
        <v>958</v>
      </c>
      <c r="C229" s="6" t="s">
        <v>43</v>
      </c>
      <c r="D229" s="6" t="s">
        <v>44</v>
      </c>
      <c r="E229" s="6" t="s">
        <v>45</v>
      </c>
      <c r="F229" s="6"/>
      <c r="G229" s="45">
        <v>23766.65</v>
      </c>
      <c r="H229" s="32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65"/>
      <c r="X229" s="92">
        <v>15335.80195</v>
      </c>
      <c r="Y229" s="83">
        <f t="shared" si="96"/>
        <v>64.52656116869646</v>
      </c>
    </row>
    <row r="230" spans="1:25" ht="16.5" outlineLevel="6" thickBot="1">
      <c r="A230" s="40" t="s">
        <v>104</v>
      </c>
      <c r="B230" s="22">
        <v>958</v>
      </c>
      <c r="C230" s="9" t="s">
        <v>46</v>
      </c>
      <c r="D230" s="9" t="s">
        <v>6</v>
      </c>
      <c r="E230" s="9" t="s">
        <v>5</v>
      </c>
      <c r="F230" s="9"/>
      <c r="G230" s="41">
        <f>G231+G234+G237+G240</f>
        <v>21006.45188</v>
      </c>
      <c r="H230" s="41">
        <f aca="true" t="shared" si="103" ref="H230:X230">H231+H234+H237+H240</f>
        <v>0</v>
      </c>
      <c r="I230" s="41">
        <f t="shared" si="103"/>
        <v>0</v>
      </c>
      <c r="J230" s="41">
        <f t="shared" si="103"/>
        <v>0</v>
      </c>
      <c r="K230" s="41">
        <f t="shared" si="103"/>
        <v>0</v>
      </c>
      <c r="L230" s="41">
        <f t="shared" si="103"/>
        <v>0</v>
      </c>
      <c r="M230" s="41">
        <f t="shared" si="103"/>
        <v>0</v>
      </c>
      <c r="N230" s="41">
        <f t="shared" si="103"/>
        <v>0</v>
      </c>
      <c r="O230" s="41">
        <f t="shared" si="103"/>
        <v>0</v>
      </c>
      <c r="P230" s="41">
        <f t="shared" si="103"/>
        <v>0</v>
      </c>
      <c r="Q230" s="41">
        <f t="shared" si="103"/>
        <v>0</v>
      </c>
      <c r="R230" s="41">
        <f t="shared" si="103"/>
        <v>0</v>
      </c>
      <c r="S230" s="41">
        <f t="shared" si="103"/>
        <v>0</v>
      </c>
      <c r="T230" s="41">
        <f t="shared" si="103"/>
        <v>0</v>
      </c>
      <c r="U230" s="41">
        <f t="shared" si="103"/>
        <v>0</v>
      </c>
      <c r="V230" s="41">
        <f t="shared" si="103"/>
        <v>0</v>
      </c>
      <c r="W230" s="41">
        <f t="shared" si="103"/>
        <v>0</v>
      </c>
      <c r="X230" s="41">
        <f t="shared" si="103"/>
        <v>15872.424409999998</v>
      </c>
      <c r="Y230" s="83">
        <f t="shared" si="96"/>
        <v>75.5597589762979</v>
      </c>
    </row>
    <row r="231" spans="1:25" ht="32.25" outlineLevel="6" thickBot="1">
      <c r="A231" s="42" t="s">
        <v>274</v>
      </c>
      <c r="B231" s="23">
        <v>958</v>
      </c>
      <c r="C231" s="11" t="s">
        <v>46</v>
      </c>
      <c r="D231" s="11" t="s">
        <v>121</v>
      </c>
      <c r="E231" s="11" t="s">
        <v>5</v>
      </c>
      <c r="F231" s="9"/>
      <c r="G231" s="41">
        <f>G232</f>
        <v>782.451</v>
      </c>
      <c r="H231" s="41">
        <f aca="true" t="shared" si="104" ref="H231:X231">H232</f>
        <v>0</v>
      </c>
      <c r="I231" s="41">
        <f t="shared" si="104"/>
        <v>0</v>
      </c>
      <c r="J231" s="41">
        <f t="shared" si="104"/>
        <v>0</v>
      </c>
      <c r="K231" s="41">
        <f t="shared" si="104"/>
        <v>0</v>
      </c>
      <c r="L231" s="41">
        <f t="shared" si="104"/>
        <v>0</v>
      </c>
      <c r="M231" s="41">
        <f t="shared" si="104"/>
        <v>0</v>
      </c>
      <c r="N231" s="41">
        <f t="shared" si="104"/>
        <v>0</v>
      </c>
      <c r="O231" s="41">
        <f t="shared" si="104"/>
        <v>0</v>
      </c>
      <c r="P231" s="41">
        <f t="shared" si="104"/>
        <v>0</v>
      </c>
      <c r="Q231" s="41">
        <f t="shared" si="104"/>
        <v>0</v>
      </c>
      <c r="R231" s="41">
        <f t="shared" si="104"/>
        <v>0</v>
      </c>
      <c r="S231" s="41">
        <f t="shared" si="104"/>
        <v>0</v>
      </c>
      <c r="T231" s="41">
        <f t="shared" si="104"/>
        <v>0</v>
      </c>
      <c r="U231" s="41">
        <f t="shared" si="104"/>
        <v>0</v>
      </c>
      <c r="V231" s="41">
        <f t="shared" si="104"/>
        <v>0</v>
      </c>
      <c r="W231" s="41">
        <f t="shared" si="104"/>
        <v>0</v>
      </c>
      <c r="X231" s="41">
        <f t="shared" si="104"/>
        <v>782.451</v>
      </c>
      <c r="Y231" s="83">
        <f t="shared" si="96"/>
        <v>100</v>
      </c>
    </row>
    <row r="232" spans="1:25" ht="79.5" outlineLevel="6" thickBot="1">
      <c r="A232" s="44" t="s">
        <v>276</v>
      </c>
      <c r="B232" s="24">
        <v>958</v>
      </c>
      <c r="C232" s="6" t="s">
        <v>46</v>
      </c>
      <c r="D232" s="6" t="s">
        <v>275</v>
      </c>
      <c r="E232" s="6" t="s">
        <v>5</v>
      </c>
      <c r="F232" s="6"/>
      <c r="G232" s="45">
        <f>G233</f>
        <v>782.451</v>
      </c>
      <c r="H232" s="45">
        <f aca="true" t="shared" si="105" ref="H232:X232">H233</f>
        <v>0</v>
      </c>
      <c r="I232" s="45">
        <f t="shared" si="105"/>
        <v>0</v>
      </c>
      <c r="J232" s="45">
        <f t="shared" si="105"/>
        <v>0</v>
      </c>
      <c r="K232" s="45">
        <f t="shared" si="105"/>
        <v>0</v>
      </c>
      <c r="L232" s="45">
        <f t="shared" si="105"/>
        <v>0</v>
      </c>
      <c r="M232" s="45">
        <f t="shared" si="105"/>
        <v>0</v>
      </c>
      <c r="N232" s="45">
        <f t="shared" si="105"/>
        <v>0</v>
      </c>
      <c r="O232" s="45">
        <f t="shared" si="105"/>
        <v>0</v>
      </c>
      <c r="P232" s="45">
        <f t="shared" si="105"/>
        <v>0</v>
      </c>
      <c r="Q232" s="45">
        <f t="shared" si="105"/>
        <v>0</v>
      </c>
      <c r="R232" s="45">
        <f t="shared" si="105"/>
        <v>0</v>
      </c>
      <c r="S232" s="45">
        <f t="shared" si="105"/>
        <v>0</v>
      </c>
      <c r="T232" s="45">
        <f t="shared" si="105"/>
        <v>0</v>
      </c>
      <c r="U232" s="45">
        <f t="shared" si="105"/>
        <v>0</v>
      </c>
      <c r="V232" s="45">
        <f t="shared" si="105"/>
        <v>0</v>
      </c>
      <c r="W232" s="45">
        <f t="shared" si="105"/>
        <v>0</v>
      </c>
      <c r="X232" s="45">
        <f t="shared" si="105"/>
        <v>782.451</v>
      </c>
      <c r="Y232" s="83">
        <f t="shared" si="96"/>
        <v>100</v>
      </c>
    </row>
    <row r="233" spans="1:25" ht="32.25" outlineLevel="6" thickBot="1">
      <c r="A233" s="44" t="s">
        <v>103</v>
      </c>
      <c r="B233" s="24">
        <v>958</v>
      </c>
      <c r="C233" s="6" t="s">
        <v>46</v>
      </c>
      <c r="D233" s="6" t="s">
        <v>275</v>
      </c>
      <c r="E233" s="6" t="s">
        <v>45</v>
      </c>
      <c r="F233" s="6"/>
      <c r="G233" s="45">
        <v>782.451</v>
      </c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95">
        <v>782.451</v>
      </c>
      <c r="Y233" s="83">
        <f t="shared" si="96"/>
        <v>100</v>
      </c>
    </row>
    <row r="234" spans="1:25" ht="32.25" outlineLevel="6" thickBot="1">
      <c r="A234" s="42" t="s">
        <v>150</v>
      </c>
      <c r="B234" s="23">
        <v>958</v>
      </c>
      <c r="C234" s="9" t="s">
        <v>46</v>
      </c>
      <c r="D234" s="9" t="s">
        <v>149</v>
      </c>
      <c r="E234" s="9" t="s">
        <v>5</v>
      </c>
      <c r="F234" s="9"/>
      <c r="G234" s="43">
        <f>G235</f>
        <v>15681.78</v>
      </c>
      <c r="H234" s="43">
        <f aca="true" t="shared" si="106" ref="H234:X235">H235</f>
        <v>0</v>
      </c>
      <c r="I234" s="43">
        <f t="shared" si="106"/>
        <v>0</v>
      </c>
      <c r="J234" s="43">
        <f t="shared" si="106"/>
        <v>0</v>
      </c>
      <c r="K234" s="43">
        <f t="shared" si="106"/>
        <v>0</v>
      </c>
      <c r="L234" s="43">
        <f t="shared" si="106"/>
        <v>0</v>
      </c>
      <c r="M234" s="43">
        <f t="shared" si="106"/>
        <v>0</v>
      </c>
      <c r="N234" s="43">
        <f t="shared" si="106"/>
        <v>0</v>
      </c>
      <c r="O234" s="43">
        <f t="shared" si="106"/>
        <v>0</v>
      </c>
      <c r="P234" s="43">
        <f t="shared" si="106"/>
        <v>0</v>
      </c>
      <c r="Q234" s="43">
        <f t="shared" si="106"/>
        <v>0</v>
      </c>
      <c r="R234" s="43">
        <f t="shared" si="106"/>
        <v>0</v>
      </c>
      <c r="S234" s="43">
        <f t="shared" si="106"/>
        <v>0</v>
      </c>
      <c r="T234" s="43">
        <f t="shared" si="106"/>
        <v>0</v>
      </c>
      <c r="U234" s="43">
        <f t="shared" si="106"/>
        <v>0</v>
      </c>
      <c r="V234" s="43">
        <f t="shared" si="106"/>
        <v>0</v>
      </c>
      <c r="W234" s="43">
        <f t="shared" si="106"/>
        <v>0</v>
      </c>
      <c r="X234" s="94">
        <f t="shared" si="106"/>
        <v>12085.75846</v>
      </c>
      <c r="Y234" s="83">
        <f t="shared" si="96"/>
        <v>77.06879231821897</v>
      </c>
    </row>
    <row r="235" spans="1:25" ht="32.25" outlineLevel="6" thickBot="1">
      <c r="A235" s="44" t="s">
        <v>102</v>
      </c>
      <c r="B235" s="24">
        <v>958</v>
      </c>
      <c r="C235" s="6" t="s">
        <v>46</v>
      </c>
      <c r="D235" s="6" t="s">
        <v>44</v>
      </c>
      <c r="E235" s="6" t="s">
        <v>5</v>
      </c>
      <c r="F235" s="6"/>
      <c r="G235" s="45">
        <f>G236</f>
        <v>15681.78</v>
      </c>
      <c r="H235" s="45">
        <f t="shared" si="106"/>
        <v>0</v>
      </c>
      <c r="I235" s="45">
        <f t="shared" si="106"/>
        <v>0</v>
      </c>
      <c r="J235" s="45">
        <f t="shared" si="106"/>
        <v>0</v>
      </c>
      <c r="K235" s="45">
        <f t="shared" si="106"/>
        <v>0</v>
      </c>
      <c r="L235" s="45">
        <f t="shared" si="106"/>
        <v>0</v>
      </c>
      <c r="M235" s="45">
        <f t="shared" si="106"/>
        <v>0</v>
      </c>
      <c r="N235" s="45">
        <f t="shared" si="106"/>
        <v>0</v>
      </c>
      <c r="O235" s="45">
        <f t="shared" si="106"/>
        <v>0</v>
      </c>
      <c r="P235" s="45">
        <f t="shared" si="106"/>
        <v>0</v>
      </c>
      <c r="Q235" s="45">
        <f t="shared" si="106"/>
        <v>0</v>
      </c>
      <c r="R235" s="45">
        <f t="shared" si="106"/>
        <v>0</v>
      </c>
      <c r="S235" s="45">
        <f t="shared" si="106"/>
        <v>0</v>
      </c>
      <c r="T235" s="45">
        <f t="shared" si="106"/>
        <v>0</v>
      </c>
      <c r="U235" s="45">
        <f t="shared" si="106"/>
        <v>0</v>
      </c>
      <c r="V235" s="45">
        <f t="shared" si="106"/>
        <v>0</v>
      </c>
      <c r="W235" s="45">
        <f t="shared" si="106"/>
        <v>0</v>
      </c>
      <c r="X235" s="91">
        <f t="shared" si="106"/>
        <v>12085.75846</v>
      </c>
      <c r="Y235" s="83">
        <f t="shared" si="96"/>
        <v>77.06879231821897</v>
      </c>
    </row>
    <row r="236" spans="1:25" ht="32.25" outlineLevel="6" thickBot="1">
      <c r="A236" s="44" t="s">
        <v>103</v>
      </c>
      <c r="B236" s="24">
        <v>958</v>
      </c>
      <c r="C236" s="6" t="s">
        <v>46</v>
      </c>
      <c r="D236" s="6" t="s">
        <v>44</v>
      </c>
      <c r="E236" s="6" t="s">
        <v>45</v>
      </c>
      <c r="F236" s="6"/>
      <c r="G236" s="45">
        <v>15681.78</v>
      </c>
      <c r="H236" s="32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65"/>
      <c r="X236" s="92">
        <v>12085.75846</v>
      </c>
      <c r="Y236" s="83">
        <f t="shared" si="96"/>
        <v>77.06879231821897</v>
      </c>
    </row>
    <row r="237" spans="1:25" ht="16.5" outlineLevel="6" thickBot="1">
      <c r="A237" s="42" t="s">
        <v>105</v>
      </c>
      <c r="B237" s="23">
        <v>958</v>
      </c>
      <c r="C237" s="11" t="s">
        <v>46</v>
      </c>
      <c r="D237" s="11" t="s">
        <v>151</v>
      </c>
      <c r="E237" s="11" t="s">
        <v>5</v>
      </c>
      <c r="F237" s="11"/>
      <c r="G237" s="43">
        <f>G238</f>
        <v>3242.22088</v>
      </c>
      <c r="H237" s="43">
        <f aca="true" t="shared" si="107" ref="H237:X238">H238</f>
        <v>0</v>
      </c>
      <c r="I237" s="43">
        <f t="shared" si="107"/>
        <v>0</v>
      </c>
      <c r="J237" s="43">
        <f t="shared" si="107"/>
        <v>0</v>
      </c>
      <c r="K237" s="43">
        <f t="shared" si="107"/>
        <v>0</v>
      </c>
      <c r="L237" s="43">
        <f t="shared" si="107"/>
        <v>0</v>
      </c>
      <c r="M237" s="43">
        <f t="shared" si="107"/>
        <v>0</v>
      </c>
      <c r="N237" s="43">
        <f t="shared" si="107"/>
        <v>0</v>
      </c>
      <c r="O237" s="43">
        <f t="shared" si="107"/>
        <v>0</v>
      </c>
      <c r="P237" s="43">
        <f t="shared" si="107"/>
        <v>0</v>
      </c>
      <c r="Q237" s="43">
        <f t="shared" si="107"/>
        <v>0</v>
      </c>
      <c r="R237" s="43">
        <f t="shared" si="107"/>
        <v>0</v>
      </c>
      <c r="S237" s="43">
        <f t="shared" si="107"/>
        <v>0</v>
      </c>
      <c r="T237" s="43">
        <f t="shared" si="107"/>
        <v>0</v>
      </c>
      <c r="U237" s="43">
        <f t="shared" si="107"/>
        <v>0</v>
      </c>
      <c r="V237" s="43">
        <f t="shared" si="107"/>
        <v>0</v>
      </c>
      <c r="W237" s="43">
        <f t="shared" si="107"/>
        <v>0</v>
      </c>
      <c r="X237" s="94">
        <f t="shared" si="107"/>
        <v>1933.46381</v>
      </c>
      <c r="Y237" s="83">
        <f t="shared" si="96"/>
        <v>59.63393246668623</v>
      </c>
    </row>
    <row r="238" spans="1:25" ht="32.25" outlineLevel="6" thickBot="1">
      <c r="A238" s="44" t="s">
        <v>102</v>
      </c>
      <c r="B238" s="24">
        <v>958</v>
      </c>
      <c r="C238" s="6" t="s">
        <v>46</v>
      </c>
      <c r="D238" s="6" t="s">
        <v>47</v>
      </c>
      <c r="E238" s="6" t="s">
        <v>5</v>
      </c>
      <c r="F238" s="6"/>
      <c r="G238" s="45">
        <f>G239</f>
        <v>3242.22088</v>
      </c>
      <c r="H238" s="45">
        <f t="shared" si="107"/>
        <v>0</v>
      </c>
      <c r="I238" s="45">
        <f t="shared" si="107"/>
        <v>0</v>
      </c>
      <c r="J238" s="45">
        <f t="shared" si="107"/>
        <v>0</v>
      </c>
      <c r="K238" s="45">
        <f t="shared" si="107"/>
        <v>0</v>
      </c>
      <c r="L238" s="45">
        <f t="shared" si="107"/>
        <v>0</v>
      </c>
      <c r="M238" s="45">
        <f t="shared" si="107"/>
        <v>0</v>
      </c>
      <c r="N238" s="45">
        <f t="shared" si="107"/>
        <v>0</v>
      </c>
      <c r="O238" s="45">
        <f t="shared" si="107"/>
        <v>0</v>
      </c>
      <c r="P238" s="45">
        <f t="shared" si="107"/>
        <v>0</v>
      </c>
      <c r="Q238" s="45">
        <f t="shared" si="107"/>
        <v>0</v>
      </c>
      <c r="R238" s="45">
        <f t="shared" si="107"/>
        <v>0</v>
      </c>
      <c r="S238" s="45">
        <f t="shared" si="107"/>
        <v>0</v>
      </c>
      <c r="T238" s="45">
        <f t="shared" si="107"/>
        <v>0</v>
      </c>
      <c r="U238" s="45">
        <f t="shared" si="107"/>
        <v>0</v>
      </c>
      <c r="V238" s="45">
        <f t="shared" si="107"/>
        <v>0</v>
      </c>
      <c r="W238" s="45">
        <f t="shared" si="107"/>
        <v>0</v>
      </c>
      <c r="X238" s="95">
        <f t="shared" si="107"/>
        <v>1933.46381</v>
      </c>
      <c r="Y238" s="83">
        <f t="shared" si="96"/>
        <v>59.63393246668623</v>
      </c>
    </row>
    <row r="239" spans="1:25" ht="32.25" outlineLevel="6" thickBot="1">
      <c r="A239" s="44" t="s">
        <v>103</v>
      </c>
      <c r="B239" s="24">
        <v>958</v>
      </c>
      <c r="C239" s="6" t="s">
        <v>46</v>
      </c>
      <c r="D239" s="6" t="s">
        <v>47</v>
      </c>
      <c r="E239" s="6" t="s">
        <v>45</v>
      </c>
      <c r="F239" s="6"/>
      <c r="G239" s="45">
        <v>3242.22088</v>
      </c>
      <c r="H239" s="32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65"/>
      <c r="X239" s="92">
        <v>1933.46381</v>
      </c>
      <c r="Y239" s="83">
        <f t="shared" si="96"/>
        <v>59.63393246668623</v>
      </c>
    </row>
    <row r="240" spans="1:25" ht="32.25" outlineLevel="6" thickBot="1">
      <c r="A240" s="42" t="s">
        <v>153</v>
      </c>
      <c r="B240" s="23">
        <v>958</v>
      </c>
      <c r="C240" s="11" t="s">
        <v>46</v>
      </c>
      <c r="D240" s="11" t="s">
        <v>152</v>
      </c>
      <c r="E240" s="11" t="s">
        <v>5</v>
      </c>
      <c r="F240" s="11"/>
      <c r="G240" s="43">
        <f>G241</f>
        <v>1300</v>
      </c>
      <c r="H240" s="43">
        <f aca="true" t="shared" si="108" ref="H240:X241">H241</f>
        <v>0</v>
      </c>
      <c r="I240" s="43">
        <f t="shared" si="108"/>
        <v>0</v>
      </c>
      <c r="J240" s="43">
        <f t="shared" si="108"/>
        <v>0</v>
      </c>
      <c r="K240" s="43">
        <f t="shared" si="108"/>
        <v>0</v>
      </c>
      <c r="L240" s="43">
        <f t="shared" si="108"/>
        <v>0</v>
      </c>
      <c r="M240" s="43">
        <f t="shared" si="108"/>
        <v>0</v>
      </c>
      <c r="N240" s="43">
        <f t="shared" si="108"/>
        <v>0</v>
      </c>
      <c r="O240" s="43">
        <f t="shared" si="108"/>
        <v>0</v>
      </c>
      <c r="P240" s="43">
        <f t="shared" si="108"/>
        <v>0</v>
      </c>
      <c r="Q240" s="43">
        <f t="shared" si="108"/>
        <v>0</v>
      </c>
      <c r="R240" s="43">
        <f t="shared" si="108"/>
        <v>0</v>
      </c>
      <c r="S240" s="43">
        <f t="shared" si="108"/>
        <v>0</v>
      </c>
      <c r="T240" s="43">
        <f t="shared" si="108"/>
        <v>0</v>
      </c>
      <c r="U240" s="43">
        <f t="shared" si="108"/>
        <v>0</v>
      </c>
      <c r="V240" s="43">
        <f t="shared" si="108"/>
        <v>0</v>
      </c>
      <c r="W240" s="43">
        <f t="shared" si="108"/>
        <v>0</v>
      </c>
      <c r="X240" s="94">
        <f t="shared" si="108"/>
        <v>1070.75114</v>
      </c>
      <c r="Y240" s="83">
        <f t="shared" si="96"/>
        <v>82.36547230769231</v>
      </c>
    </row>
    <row r="241" spans="1:25" ht="78" customHeight="1" outlineLevel="6" thickBot="1">
      <c r="A241" s="44" t="s">
        <v>258</v>
      </c>
      <c r="B241" s="24">
        <v>958</v>
      </c>
      <c r="C241" s="6" t="s">
        <v>46</v>
      </c>
      <c r="D241" s="6" t="s">
        <v>257</v>
      </c>
      <c r="E241" s="6" t="s">
        <v>5</v>
      </c>
      <c r="F241" s="6"/>
      <c r="G241" s="45">
        <f>G242</f>
        <v>1300</v>
      </c>
      <c r="H241" s="45">
        <f t="shared" si="108"/>
        <v>0</v>
      </c>
      <c r="I241" s="45">
        <f t="shared" si="108"/>
        <v>0</v>
      </c>
      <c r="J241" s="45">
        <f t="shared" si="108"/>
        <v>0</v>
      </c>
      <c r="K241" s="45">
        <f t="shared" si="108"/>
        <v>0</v>
      </c>
      <c r="L241" s="45">
        <f t="shared" si="108"/>
        <v>0</v>
      </c>
      <c r="M241" s="45">
        <f t="shared" si="108"/>
        <v>0</v>
      </c>
      <c r="N241" s="45">
        <f t="shared" si="108"/>
        <v>0</v>
      </c>
      <c r="O241" s="45">
        <f t="shared" si="108"/>
        <v>0</v>
      </c>
      <c r="P241" s="45">
        <f t="shared" si="108"/>
        <v>0</v>
      </c>
      <c r="Q241" s="45">
        <f t="shared" si="108"/>
        <v>0</v>
      </c>
      <c r="R241" s="45">
        <f t="shared" si="108"/>
        <v>0</v>
      </c>
      <c r="S241" s="45">
        <f t="shared" si="108"/>
        <v>0</v>
      </c>
      <c r="T241" s="45">
        <f t="shared" si="108"/>
        <v>0</v>
      </c>
      <c r="U241" s="45">
        <f t="shared" si="108"/>
        <v>0</v>
      </c>
      <c r="V241" s="45">
        <f t="shared" si="108"/>
        <v>0</v>
      </c>
      <c r="W241" s="45">
        <f t="shared" si="108"/>
        <v>0</v>
      </c>
      <c r="X241" s="95">
        <f t="shared" si="108"/>
        <v>1070.75114</v>
      </c>
      <c r="Y241" s="83">
        <f t="shared" si="96"/>
        <v>82.36547230769231</v>
      </c>
    </row>
    <row r="242" spans="1:25" ht="32.25" outlineLevel="6" thickBot="1">
      <c r="A242" s="44" t="s">
        <v>103</v>
      </c>
      <c r="B242" s="24">
        <v>958</v>
      </c>
      <c r="C242" s="6" t="s">
        <v>46</v>
      </c>
      <c r="D242" s="6" t="s">
        <v>257</v>
      </c>
      <c r="E242" s="6" t="s">
        <v>45</v>
      </c>
      <c r="F242" s="6"/>
      <c r="G242" s="45">
        <v>1300</v>
      </c>
      <c r="H242" s="32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65"/>
      <c r="X242" s="92">
        <v>1070.75114</v>
      </c>
      <c r="Y242" s="83">
        <f t="shared" si="96"/>
        <v>82.36547230769231</v>
      </c>
    </row>
    <row r="243" spans="1:25" ht="32.25" outlineLevel="6" thickBot="1">
      <c r="A243" s="40" t="s">
        <v>206</v>
      </c>
      <c r="B243" s="22">
        <v>958</v>
      </c>
      <c r="C243" s="9" t="s">
        <v>205</v>
      </c>
      <c r="D243" s="9" t="s">
        <v>6</v>
      </c>
      <c r="E243" s="9" t="s">
        <v>5</v>
      </c>
      <c r="F243" s="9"/>
      <c r="G243" s="41">
        <f>G244</f>
        <v>230.00737</v>
      </c>
      <c r="H243" s="41">
        <f aca="true" t="shared" si="109" ref="H243:X245">H244</f>
        <v>0</v>
      </c>
      <c r="I243" s="41">
        <f t="shared" si="109"/>
        <v>0</v>
      </c>
      <c r="J243" s="41">
        <f t="shared" si="109"/>
        <v>0</v>
      </c>
      <c r="K243" s="41">
        <f t="shared" si="109"/>
        <v>0</v>
      </c>
      <c r="L243" s="41">
        <f t="shared" si="109"/>
        <v>0</v>
      </c>
      <c r="M243" s="41">
        <f t="shared" si="109"/>
        <v>0</v>
      </c>
      <c r="N243" s="41">
        <f t="shared" si="109"/>
        <v>0</v>
      </c>
      <c r="O243" s="41">
        <f t="shared" si="109"/>
        <v>0</v>
      </c>
      <c r="P243" s="41">
        <f t="shared" si="109"/>
        <v>0</v>
      </c>
      <c r="Q243" s="41">
        <f t="shared" si="109"/>
        <v>0</v>
      </c>
      <c r="R243" s="41">
        <f t="shared" si="109"/>
        <v>0</v>
      </c>
      <c r="S243" s="41">
        <f t="shared" si="109"/>
        <v>0</v>
      </c>
      <c r="T243" s="41">
        <f t="shared" si="109"/>
        <v>0</v>
      </c>
      <c r="U243" s="41">
        <f t="shared" si="109"/>
        <v>0</v>
      </c>
      <c r="V243" s="41">
        <f t="shared" si="109"/>
        <v>0</v>
      </c>
      <c r="W243" s="41">
        <f t="shared" si="109"/>
        <v>0</v>
      </c>
      <c r="X243" s="93">
        <f t="shared" si="109"/>
        <v>148.93549</v>
      </c>
      <c r="Y243" s="83">
        <f t="shared" si="96"/>
        <v>64.75248597468854</v>
      </c>
    </row>
    <row r="244" spans="1:25" ht="32.25" outlineLevel="6" thickBot="1">
      <c r="A244" s="42" t="s">
        <v>150</v>
      </c>
      <c r="B244" s="23">
        <v>958</v>
      </c>
      <c r="C244" s="11" t="s">
        <v>205</v>
      </c>
      <c r="D244" s="11" t="s">
        <v>149</v>
      </c>
      <c r="E244" s="11" t="s">
        <v>5</v>
      </c>
      <c r="F244" s="11"/>
      <c r="G244" s="43">
        <f>G245</f>
        <v>230.00737</v>
      </c>
      <c r="H244" s="43">
        <f t="shared" si="109"/>
        <v>0</v>
      </c>
      <c r="I244" s="43">
        <f t="shared" si="109"/>
        <v>0</v>
      </c>
      <c r="J244" s="43">
        <f t="shared" si="109"/>
        <v>0</v>
      </c>
      <c r="K244" s="43">
        <f t="shared" si="109"/>
        <v>0</v>
      </c>
      <c r="L244" s="43">
        <f t="shared" si="109"/>
        <v>0</v>
      </c>
      <c r="M244" s="43">
        <f t="shared" si="109"/>
        <v>0</v>
      </c>
      <c r="N244" s="43">
        <f t="shared" si="109"/>
        <v>0</v>
      </c>
      <c r="O244" s="43">
        <f t="shared" si="109"/>
        <v>0</v>
      </c>
      <c r="P244" s="43">
        <f t="shared" si="109"/>
        <v>0</v>
      </c>
      <c r="Q244" s="43">
        <f t="shared" si="109"/>
        <v>0</v>
      </c>
      <c r="R244" s="43">
        <f t="shared" si="109"/>
        <v>0</v>
      </c>
      <c r="S244" s="43">
        <f t="shared" si="109"/>
        <v>0</v>
      </c>
      <c r="T244" s="43">
        <f t="shared" si="109"/>
        <v>0</v>
      </c>
      <c r="U244" s="43">
        <f t="shared" si="109"/>
        <v>0</v>
      </c>
      <c r="V244" s="43">
        <f t="shared" si="109"/>
        <v>0</v>
      </c>
      <c r="W244" s="43">
        <f t="shared" si="109"/>
        <v>0</v>
      </c>
      <c r="X244" s="94">
        <f t="shared" si="109"/>
        <v>148.93549</v>
      </c>
      <c r="Y244" s="83">
        <f t="shared" si="96"/>
        <v>64.75248597468854</v>
      </c>
    </row>
    <row r="245" spans="1:25" ht="32.25" outlineLevel="6" thickBot="1">
      <c r="A245" s="44" t="s">
        <v>102</v>
      </c>
      <c r="B245" s="24">
        <v>958</v>
      </c>
      <c r="C245" s="6" t="s">
        <v>205</v>
      </c>
      <c r="D245" s="6" t="s">
        <v>44</v>
      </c>
      <c r="E245" s="6" t="s">
        <v>5</v>
      </c>
      <c r="F245" s="6"/>
      <c r="G245" s="45">
        <f>G246</f>
        <v>230.00737</v>
      </c>
      <c r="H245" s="45">
        <f t="shared" si="109"/>
        <v>0</v>
      </c>
      <c r="I245" s="45">
        <f t="shared" si="109"/>
        <v>0</v>
      </c>
      <c r="J245" s="45">
        <f t="shared" si="109"/>
        <v>0</v>
      </c>
      <c r="K245" s="45">
        <f t="shared" si="109"/>
        <v>0</v>
      </c>
      <c r="L245" s="45">
        <f t="shared" si="109"/>
        <v>0</v>
      </c>
      <c r="M245" s="45">
        <f t="shared" si="109"/>
        <v>0</v>
      </c>
      <c r="N245" s="45">
        <f t="shared" si="109"/>
        <v>0</v>
      </c>
      <c r="O245" s="45">
        <f t="shared" si="109"/>
        <v>0</v>
      </c>
      <c r="P245" s="45">
        <f t="shared" si="109"/>
        <v>0</v>
      </c>
      <c r="Q245" s="45">
        <f t="shared" si="109"/>
        <v>0</v>
      </c>
      <c r="R245" s="45">
        <f t="shared" si="109"/>
        <v>0</v>
      </c>
      <c r="S245" s="45">
        <f t="shared" si="109"/>
        <v>0</v>
      </c>
      <c r="T245" s="45">
        <f t="shared" si="109"/>
        <v>0</v>
      </c>
      <c r="U245" s="45">
        <f t="shared" si="109"/>
        <v>0</v>
      </c>
      <c r="V245" s="45">
        <f t="shared" si="109"/>
        <v>0</v>
      </c>
      <c r="W245" s="45">
        <f t="shared" si="109"/>
        <v>0</v>
      </c>
      <c r="X245" s="95">
        <f t="shared" si="109"/>
        <v>148.93549</v>
      </c>
      <c r="Y245" s="83">
        <f t="shared" si="96"/>
        <v>64.75248597468854</v>
      </c>
    </row>
    <row r="246" spans="1:25" ht="32.25" outlineLevel="6" thickBot="1">
      <c r="A246" s="44" t="s">
        <v>103</v>
      </c>
      <c r="B246" s="24">
        <v>958</v>
      </c>
      <c r="C246" s="6" t="s">
        <v>205</v>
      </c>
      <c r="D246" s="6" t="s">
        <v>44</v>
      </c>
      <c r="E246" s="6" t="s">
        <v>45</v>
      </c>
      <c r="F246" s="6"/>
      <c r="G246" s="45">
        <v>230.00737</v>
      </c>
      <c r="H246" s="32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65"/>
      <c r="X246" s="92">
        <v>148.93549</v>
      </c>
      <c r="Y246" s="83">
        <f t="shared" si="96"/>
        <v>64.75248597468854</v>
      </c>
    </row>
    <row r="247" spans="1:25" ht="16.5" outlineLevel="6" thickBot="1">
      <c r="A247" s="40" t="s">
        <v>106</v>
      </c>
      <c r="B247" s="22">
        <v>958</v>
      </c>
      <c r="C247" s="9" t="s">
        <v>48</v>
      </c>
      <c r="D247" s="9" t="s">
        <v>6</v>
      </c>
      <c r="E247" s="9" t="s">
        <v>5</v>
      </c>
      <c r="F247" s="9"/>
      <c r="G247" s="41">
        <f>G248+G251</f>
        <v>20757.02</v>
      </c>
      <c r="H247" s="41">
        <f aca="true" t="shared" si="110" ref="H247:X247">H248+H251</f>
        <v>0</v>
      </c>
      <c r="I247" s="41">
        <f t="shared" si="110"/>
        <v>0</v>
      </c>
      <c r="J247" s="41">
        <f t="shared" si="110"/>
        <v>0</v>
      </c>
      <c r="K247" s="41">
        <f t="shared" si="110"/>
        <v>0</v>
      </c>
      <c r="L247" s="41">
        <f t="shared" si="110"/>
        <v>0</v>
      </c>
      <c r="M247" s="41">
        <f t="shared" si="110"/>
        <v>0</v>
      </c>
      <c r="N247" s="41">
        <f t="shared" si="110"/>
        <v>0</v>
      </c>
      <c r="O247" s="41">
        <f t="shared" si="110"/>
        <v>0</v>
      </c>
      <c r="P247" s="41">
        <f t="shared" si="110"/>
        <v>0</v>
      </c>
      <c r="Q247" s="41">
        <f t="shared" si="110"/>
        <v>0</v>
      </c>
      <c r="R247" s="41">
        <f t="shared" si="110"/>
        <v>0</v>
      </c>
      <c r="S247" s="41">
        <f t="shared" si="110"/>
        <v>0</v>
      </c>
      <c r="T247" s="41">
        <f t="shared" si="110"/>
        <v>0</v>
      </c>
      <c r="U247" s="41">
        <f t="shared" si="110"/>
        <v>0</v>
      </c>
      <c r="V247" s="41">
        <f t="shared" si="110"/>
        <v>0</v>
      </c>
      <c r="W247" s="41">
        <f t="shared" si="110"/>
        <v>0</v>
      </c>
      <c r="X247" s="93">
        <f t="shared" si="110"/>
        <v>14277.03711</v>
      </c>
      <c r="Y247" s="83">
        <f t="shared" si="96"/>
        <v>68.78172835021597</v>
      </c>
    </row>
    <row r="248" spans="1:25" ht="32.25" outlineLevel="6" thickBot="1">
      <c r="A248" s="42" t="s">
        <v>150</v>
      </c>
      <c r="B248" s="23">
        <v>958</v>
      </c>
      <c r="C248" s="11" t="s">
        <v>48</v>
      </c>
      <c r="D248" s="11" t="s">
        <v>149</v>
      </c>
      <c r="E248" s="11" t="s">
        <v>5</v>
      </c>
      <c r="F248" s="11"/>
      <c r="G248" s="43">
        <f>G249</f>
        <v>18053.02</v>
      </c>
      <c r="H248" s="43">
        <f aca="true" t="shared" si="111" ref="H248:X249">H249</f>
        <v>0</v>
      </c>
      <c r="I248" s="43">
        <f t="shared" si="111"/>
        <v>0</v>
      </c>
      <c r="J248" s="43">
        <f t="shared" si="111"/>
        <v>0</v>
      </c>
      <c r="K248" s="43">
        <f t="shared" si="111"/>
        <v>0</v>
      </c>
      <c r="L248" s="43">
        <f t="shared" si="111"/>
        <v>0</v>
      </c>
      <c r="M248" s="43">
        <f t="shared" si="111"/>
        <v>0</v>
      </c>
      <c r="N248" s="43">
        <f t="shared" si="111"/>
        <v>0</v>
      </c>
      <c r="O248" s="43">
        <f t="shared" si="111"/>
        <v>0</v>
      </c>
      <c r="P248" s="43">
        <f t="shared" si="111"/>
        <v>0</v>
      </c>
      <c r="Q248" s="43">
        <f t="shared" si="111"/>
        <v>0</v>
      </c>
      <c r="R248" s="43">
        <f t="shared" si="111"/>
        <v>0</v>
      </c>
      <c r="S248" s="43">
        <f t="shared" si="111"/>
        <v>0</v>
      </c>
      <c r="T248" s="43">
        <f t="shared" si="111"/>
        <v>0</v>
      </c>
      <c r="U248" s="43">
        <f t="shared" si="111"/>
        <v>0</v>
      </c>
      <c r="V248" s="43">
        <f t="shared" si="111"/>
        <v>0</v>
      </c>
      <c r="W248" s="43">
        <f t="shared" si="111"/>
        <v>0</v>
      </c>
      <c r="X248" s="94">
        <f t="shared" si="111"/>
        <v>12371.81525</v>
      </c>
      <c r="Y248" s="83">
        <f t="shared" si="96"/>
        <v>68.53044670642363</v>
      </c>
    </row>
    <row r="249" spans="1:25" ht="32.25" outlineLevel="6" thickBot="1">
      <c r="A249" s="44" t="s">
        <v>102</v>
      </c>
      <c r="B249" s="24">
        <v>958</v>
      </c>
      <c r="C249" s="6" t="s">
        <v>48</v>
      </c>
      <c r="D249" s="6" t="s">
        <v>44</v>
      </c>
      <c r="E249" s="6" t="s">
        <v>5</v>
      </c>
      <c r="F249" s="6"/>
      <c r="G249" s="45">
        <f>G250</f>
        <v>18053.02</v>
      </c>
      <c r="H249" s="45">
        <f t="shared" si="111"/>
        <v>0</v>
      </c>
      <c r="I249" s="45">
        <f t="shared" si="111"/>
        <v>0</v>
      </c>
      <c r="J249" s="45">
        <f t="shared" si="111"/>
        <v>0</v>
      </c>
      <c r="K249" s="45">
        <f t="shared" si="111"/>
        <v>0</v>
      </c>
      <c r="L249" s="45">
        <f t="shared" si="111"/>
        <v>0</v>
      </c>
      <c r="M249" s="45">
        <f t="shared" si="111"/>
        <v>0</v>
      </c>
      <c r="N249" s="45">
        <f t="shared" si="111"/>
        <v>0</v>
      </c>
      <c r="O249" s="45">
        <f t="shared" si="111"/>
        <v>0</v>
      </c>
      <c r="P249" s="45">
        <f t="shared" si="111"/>
        <v>0</v>
      </c>
      <c r="Q249" s="45">
        <f t="shared" si="111"/>
        <v>0</v>
      </c>
      <c r="R249" s="45">
        <f t="shared" si="111"/>
        <v>0</v>
      </c>
      <c r="S249" s="45">
        <f t="shared" si="111"/>
        <v>0</v>
      </c>
      <c r="T249" s="45">
        <f t="shared" si="111"/>
        <v>0</v>
      </c>
      <c r="U249" s="45">
        <f t="shared" si="111"/>
        <v>0</v>
      </c>
      <c r="V249" s="45">
        <f t="shared" si="111"/>
        <v>0</v>
      </c>
      <c r="W249" s="45">
        <f t="shared" si="111"/>
        <v>0</v>
      </c>
      <c r="X249" s="95">
        <f t="shared" si="111"/>
        <v>12371.81525</v>
      </c>
      <c r="Y249" s="83">
        <f t="shared" si="96"/>
        <v>68.53044670642363</v>
      </c>
    </row>
    <row r="250" spans="1:25" ht="32.25" outlineLevel="6" thickBot="1">
      <c r="A250" s="44" t="s">
        <v>103</v>
      </c>
      <c r="B250" s="24">
        <v>958</v>
      </c>
      <c r="C250" s="6" t="s">
        <v>48</v>
      </c>
      <c r="D250" s="6" t="s">
        <v>44</v>
      </c>
      <c r="E250" s="6" t="s">
        <v>45</v>
      </c>
      <c r="F250" s="6"/>
      <c r="G250" s="45">
        <v>18053.02</v>
      </c>
      <c r="H250" s="32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65"/>
      <c r="X250" s="92">
        <v>12371.81525</v>
      </c>
      <c r="Y250" s="83">
        <f t="shared" si="96"/>
        <v>68.53044670642363</v>
      </c>
    </row>
    <row r="251" spans="1:25" ht="32.25" outlineLevel="6" thickBot="1">
      <c r="A251" s="42" t="s">
        <v>153</v>
      </c>
      <c r="B251" s="23">
        <v>958</v>
      </c>
      <c r="C251" s="11" t="s">
        <v>48</v>
      </c>
      <c r="D251" s="11" t="s">
        <v>152</v>
      </c>
      <c r="E251" s="11" t="s">
        <v>5</v>
      </c>
      <c r="F251" s="11"/>
      <c r="G251" s="43">
        <f>G252+G254</f>
        <v>2704</v>
      </c>
      <c r="H251" s="43">
        <f aca="true" t="shared" si="112" ref="H251:X251">H252+H254</f>
        <v>0</v>
      </c>
      <c r="I251" s="43">
        <f t="shared" si="112"/>
        <v>0</v>
      </c>
      <c r="J251" s="43">
        <f t="shared" si="112"/>
        <v>0</v>
      </c>
      <c r="K251" s="43">
        <f t="shared" si="112"/>
        <v>0</v>
      </c>
      <c r="L251" s="43">
        <f t="shared" si="112"/>
        <v>0</v>
      </c>
      <c r="M251" s="43">
        <f t="shared" si="112"/>
        <v>0</v>
      </c>
      <c r="N251" s="43">
        <f t="shared" si="112"/>
        <v>0</v>
      </c>
      <c r="O251" s="43">
        <f t="shared" si="112"/>
        <v>0</v>
      </c>
      <c r="P251" s="43">
        <f t="shared" si="112"/>
        <v>0</v>
      </c>
      <c r="Q251" s="43">
        <f t="shared" si="112"/>
        <v>0</v>
      </c>
      <c r="R251" s="43">
        <f t="shared" si="112"/>
        <v>0</v>
      </c>
      <c r="S251" s="43">
        <f t="shared" si="112"/>
        <v>0</v>
      </c>
      <c r="T251" s="43">
        <f t="shared" si="112"/>
        <v>0</v>
      </c>
      <c r="U251" s="43">
        <f t="shared" si="112"/>
        <v>0</v>
      </c>
      <c r="V251" s="43">
        <f t="shared" si="112"/>
        <v>0</v>
      </c>
      <c r="W251" s="43">
        <f t="shared" si="112"/>
        <v>0</v>
      </c>
      <c r="X251" s="94">
        <f t="shared" si="112"/>
        <v>1905.2218599999999</v>
      </c>
      <c r="Y251" s="83">
        <f t="shared" si="96"/>
        <v>70.45938831360947</v>
      </c>
    </row>
    <row r="252" spans="1:25" ht="78.75" customHeight="1" outlineLevel="6" thickBot="1">
      <c r="A252" s="44" t="s">
        <v>258</v>
      </c>
      <c r="B252" s="24">
        <v>958</v>
      </c>
      <c r="C252" s="6" t="s">
        <v>48</v>
      </c>
      <c r="D252" s="6" t="s">
        <v>257</v>
      </c>
      <c r="E252" s="6" t="s">
        <v>5</v>
      </c>
      <c r="F252" s="6"/>
      <c r="G252" s="45">
        <v>2700</v>
      </c>
      <c r="H252" s="32">
        <f aca="true" t="shared" si="113" ref="H252:W252">H253</f>
        <v>0</v>
      </c>
      <c r="I252" s="7">
        <f t="shared" si="113"/>
        <v>0</v>
      </c>
      <c r="J252" s="7">
        <f t="shared" si="113"/>
        <v>0</v>
      </c>
      <c r="K252" s="7">
        <f t="shared" si="113"/>
        <v>0</v>
      </c>
      <c r="L252" s="7">
        <f t="shared" si="113"/>
        <v>0</v>
      </c>
      <c r="M252" s="7">
        <f t="shared" si="113"/>
        <v>0</v>
      </c>
      <c r="N252" s="7">
        <f t="shared" si="113"/>
        <v>0</v>
      </c>
      <c r="O252" s="7">
        <f t="shared" si="113"/>
        <v>0</v>
      </c>
      <c r="P252" s="7">
        <f t="shared" si="113"/>
        <v>0</v>
      </c>
      <c r="Q252" s="7">
        <f t="shared" si="113"/>
        <v>0</v>
      </c>
      <c r="R252" s="7">
        <f t="shared" si="113"/>
        <v>0</v>
      </c>
      <c r="S252" s="7">
        <f t="shared" si="113"/>
        <v>0</v>
      </c>
      <c r="T252" s="7">
        <f t="shared" si="113"/>
        <v>0</v>
      </c>
      <c r="U252" s="7">
        <f t="shared" si="113"/>
        <v>0</v>
      </c>
      <c r="V252" s="7">
        <f t="shared" si="113"/>
        <v>0</v>
      </c>
      <c r="W252" s="65">
        <f t="shared" si="113"/>
        <v>0</v>
      </c>
      <c r="X252" s="92">
        <f>X253</f>
        <v>1902.24886</v>
      </c>
      <c r="Y252" s="83">
        <f t="shared" si="96"/>
        <v>70.45366148148148</v>
      </c>
    </row>
    <row r="253" spans="1:25" ht="32.25" outlineLevel="6" thickBot="1">
      <c r="A253" s="44" t="s">
        <v>103</v>
      </c>
      <c r="B253" s="24">
        <v>958</v>
      </c>
      <c r="C253" s="6" t="s">
        <v>48</v>
      </c>
      <c r="D253" s="6" t="s">
        <v>257</v>
      </c>
      <c r="E253" s="6" t="s">
        <v>45</v>
      </c>
      <c r="F253" s="6"/>
      <c r="G253" s="45">
        <v>2700</v>
      </c>
      <c r="H253" s="32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65"/>
      <c r="X253" s="92">
        <v>1902.24886</v>
      </c>
      <c r="Y253" s="83">
        <f t="shared" si="96"/>
        <v>70.45366148148148</v>
      </c>
    </row>
    <row r="254" spans="1:25" ht="79.5" outlineLevel="6" thickBot="1">
      <c r="A254" s="44" t="s">
        <v>260</v>
      </c>
      <c r="B254" s="24">
        <v>958</v>
      </c>
      <c r="C254" s="6" t="s">
        <v>48</v>
      </c>
      <c r="D254" s="6" t="s">
        <v>259</v>
      </c>
      <c r="E254" s="6" t="s">
        <v>5</v>
      </c>
      <c r="F254" s="6"/>
      <c r="G254" s="45">
        <f>G255</f>
        <v>4</v>
      </c>
      <c r="H254" s="45">
        <f aca="true" t="shared" si="114" ref="H254:X254">H255</f>
        <v>0</v>
      </c>
      <c r="I254" s="45">
        <f t="shared" si="114"/>
        <v>0</v>
      </c>
      <c r="J254" s="45">
        <f t="shared" si="114"/>
        <v>0</v>
      </c>
      <c r="K254" s="45">
        <f t="shared" si="114"/>
        <v>0</v>
      </c>
      <c r="L254" s="45">
        <f t="shared" si="114"/>
        <v>0</v>
      </c>
      <c r="M254" s="45">
        <f t="shared" si="114"/>
        <v>0</v>
      </c>
      <c r="N254" s="45">
        <f t="shared" si="114"/>
        <v>0</v>
      </c>
      <c r="O254" s="45">
        <f t="shared" si="114"/>
        <v>0</v>
      </c>
      <c r="P254" s="45">
        <f t="shared" si="114"/>
        <v>0</v>
      </c>
      <c r="Q254" s="45">
        <f t="shared" si="114"/>
        <v>0</v>
      </c>
      <c r="R254" s="45">
        <f t="shared" si="114"/>
        <v>0</v>
      </c>
      <c r="S254" s="45">
        <f t="shared" si="114"/>
        <v>0</v>
      </c>
      <c r="T254" s="45">
        <f t="shared" si="114"/>
        <v>0</v>
      </c>
      <c r="U254" s="45">
        <f t="shared" si="114"/>
        <v>0</v>
      </c>
      <c r="V254" s="45">
        <f t="shared" si="114"/>
        <v>0</v>
      </c>
      <c r="W254" s="45">
        <f t="shared" si="114"/>
        <v>0</v>
      </c>
      <c r="X254" s="91">
        <f t="shared" si="114"/>
        <v>2.973</v>
      </c>
      <c r="Y254" s="83">
        <f t="shared" si="96"/>
        <v>74.325</v>
      </c>
    </row>
    <row r="255" spans="1:25" ht="32.25" outlineLevel="6" thickBot="1">
      <c r="A255" s="44" t="s">
        <v>103</v>
      </c>
      <c r="B255" s="24">
        <v>958</v>
      </c>
      <c r="C255" s="6" t="s">
        <v>48</v>
      </c>
      <c r="D255" s="6" t="s">
        <v>259</v>
      </c>
      <c r="E255" s="6" t="s">
        <v>45</v>
      </c>
      <c r="F255" s="6"/>
      <c r="G255" s="45">
        <v>4</v>
      </c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92">
        <v>2.973</v>
      </c>
      <c r="Y255" s="83">
        <f t="shared" si="96"/>
        <v>74.325</v>
      </c>
    </row>
    <row r="256" spans="1:25" ht="16.5" outlineLevel="6" thickBot="1">
      <c r="A256" s="40" t="s">
        <v>253</v>
      </c>
      <c r="B256" s="22">
        <v>958</v>
      </c>
      <c r="C256" s="9" t="s">
        <v>254</v>
      </c>
      <c r="D256" s="9" t="s">
        <v>6</v>
      </c>
      <c r="E256" s="9" t="s">
        <v>5</v>
      </c>
      <c r="F256" s="9"/>
      <c r="G256" s="41">
        <f>G257</f>
        <v>528.59</v>
      </c>
      <c r="H256" s="41">
        <f aca="true" t="shared" si="115" ref="H256:X258">H257</f>
        <v>0</v>
      </c>
      <c r="I256" s="41">
        <f t="shared" si="115"/>
        <v>0</v>
      </c>
      <c r="J256" s="41">
        <f t="shared" si="115"/>
        <v>0</v>
      </c>
      <c r="K256" s="41">
        <f t="shared" si="115"/>
        <v>0</v>
      </c>
      <c r="L256" s="41">
        <f t="shared" si="115"/>
        <v>0</v>
      </c>
      <c r="M256" s="41">
        <f t="shared" si="115"/>
        <v>0</v>
      </c>
      <c r="N256" s="41">
        <f t="shared" si="115"/>
        <v>0</v>
      </c>
      <c r="O256" s="41">
        <f t="shared" si="115"/>
        <v>0</v>
      </c>
      <c r="P256" s="41">
        <f t="shared" si="115"/>
        <v>0</v>
      </c>
      <c r="Q256" s="41">
        <f t="shared" si="115"/>
        <v>0</v>
      </c>
      <c r="R256" s="41">
        <f t="shared" si="115"/>
        <v>0</v>
      </c>
      <c r="S256" s="41">
        <f t="shared" si="115"/>
        <v>0</v>
      </c>
      <c r="T256" s="41">
        <f t="shared" si="115"/>
        <v>0</v>
      </c>
      <c r="U256" s="41">
        <f t="shared" si="115"/>
        <v>0</v>
      </c>
      <c r="V256" s="41">
        <f t="shared" si="115"/>
        <v>0</v>
      </c>
      <c r="W256" s="41">
        <f t="shared" si="115"/>
        <v>0</v>
      </c>
      <c r="X256" s="93">
        <f t="shared" si="115"/>
        <v>316.7522</v>
      </c>
      <c r="Y256" s="83">
        <f t="shared" si="96"/>
        <v>59.923986454529974</v>
      </c>
    </row>
    <row r="257" spans="1:25" ht="95.25" outlineLevel="6" thickBot="1">
      <c r="A257" s="49" t="s">
        <v>155</v>
      </c>
      <c r="B257" s="23">
        <v>958</v>
      </c>
      <c r="C257" s="11" t="s">
        <v>254</v>
      </c>
      <c r="D257" s="11" t="s">
        <v>154</v>
      </c>
      <c r="E257" s="11" t="s">
        <v>5</v>
      </c>
      <c r="F257" s="11"/>
      <c r="G257" s="43">
        <f>G258</f>
        <v>528.59</v>
      </c>
      <c r="H257" s="43">
        <f t="shared" si="115"/>
        <v>0</v>
      </c>
      <c r="I257" s="43">
        <f t="shared" si="115"/>
        <v>0</v>
      </c>
      <c r="J257" s="43">
        <f t="shared" si="115"/>
        <v>0</v>
      </c>
      <c r="K257" s="43">
        <f t="shared" si="115"/>
        <v>0</v>
      </c>
      <c r="L257" s="43">
        <f t="shared" si="115"/>
        <v>0</v>
      </c>
      <c r="M257" s="43">
        <f t="shared" si="115"/>
        <v>0</v>
      </c>
      <c r="N257" s="43">
        <f t="shared" si="115"/>
        <v>0</v>
      </c>
      <c r="O257" s="43">
        <f t="shared" si="115"/>
        <v>0</v>
      </c>
      <c r="P257" s="43">
        <f t="shared" si="115"/>
        <v>0</v>
      </c>
      <c r="Q257" s="43">
        <f t="shared" si="115"/>
        <v>0</v>
      </c>
      <c r="R257" s="43">
        <f t="shared" si="115"/>
        <v>0</v>
      </c>
      <c r="S257" s="43">
        <f t="shared" si="115"/>
        <v>0</v>
      </c>
      <c r="T257" s="43">
        <f t="shared" si="115"/>
        <v>0</v>
      </c>
      <c r="U257" s="43">
        <f t="shared" si="115"/>
        <v>0</v>
      </c>
      <c r="V257" s="43">
        <f t="shared" si="115"/>
        <v>0</v>
      </c>
      <c r="W257" s="43">
        <f t="shared" si="115"/>
        <v>0</v>
      </c>
      <c r="X257" s="94">
        <f t="shared" si="115"/>
        <v>316.7522</v>
      </c>
      <c r="Y257" s="83">
        <f t="shared" si="96"/>
        <v>59.923986454529974</v>
      </c>
    </row>
    <row r="258" spans="1:25" ht="32.25" outlineLevel="6" thickBot="1">
      <c r="A258" s="44" t="s">
        <v>102</v>
      </c>
      <c r="B258" s="24">
        <v>958</v>
      </c>
      <c r="C258" s="6" t="s">
        <v>254</v>
      </c>
      <c r="D258" s="6" t="s">
        <v>49</v>
      </c>
      <c r="E258" s="6" t="s">
        <v>5</v>
      </c>
      <c r="F258" s="6"/>
      <c r="G258" s="45">
        <f>G259</f>
        <v>528.59</v>
      </c>
      <c r="H258" s="45">
        <f t="shared" si="115"/>
        <v>0</v>
      </c>
      <c r="I258" s="45">
        <f t="shared" si="115"/>
        <v>0</v>
      </c>
      <c r="J258" s="45">
        <f t="shared" si="115"/>
        <v>0</v>
      </c>
      <c r="K258" s="45">
        <f t="shared" si="115"/>
        <v>0</v>
      </c>
      <c r="L258" s="45">
        <f t="shared" si="115"/>
        <v>0</v>
      </c>
      <c r="M258" s="45">
        <f t="shared" si="115"/>
        <v>0</v>
      </c>
      <c r="N258" s="45">
        <f t="shared" si="115"/>
        <v>0</v>
      </c>
      <c r="O258" s="45">
        <f t="shared" si="115"/>
        <v>0</v>
      </c>
      <c r="P258" s="45">
        <f t="shared" si="115"/>
        <v>0</v>
      </c>
      <c r="Q258" s="45">
        <f t="shared" si="115"/>
        <v>0</v>
      </c>
      <c r="R258" s="45">
        <f t="shared" si="115"/>
        <v>0</v>
      </c>
      <c r="S258" s="45">
        <f t="shared" si="115"/>
        <v>0</v>
      </c>
      <c r="T258" s="45">
        <f t="shared" si="115"/>
        <v>0</v>
      </c>
      <c r="U258" s="45">
        <f t="shared" si="115"/>
        <v>0</v>
      </c>
      <c r="V258" s="45">
        <f t="shared" si="115"/>
        <v>0</v>
      </c>
      <c r="W258" s="45">
        <f t="shared" si="115"/>
        <v>0</v>
      </c>
      <c r="X258" s="95">
        <f t="shared" si="115"/>
        <v>316.7522</v>
      </c>
      <c r="Y258" s="83">
        <f t="shared" si="96"/>
        <v>59.923986454529974</v>
      </c>
    </row>
    <row r="259" spans="1:25" ht="32.25" outlineLevel="6" thickBot="1">
      <c r="A259" s="50" t="s">
        <v>103</v>
      </c>
      <c r="B259" s="51">
        <v>958</v>
      </c>
      <c r="C259" s="52" t="s">
        <v>254</v>
      </c>
      <c r="D259" s="52" t="s">
        <v>49</v>
      </c>
      <c r="E259" s="52" t="s">
        <v>45</v>
      </c>
      <c r="F259" s="52"/>
      <c r="G259" s="53">
        <v>528.59</v>
      </c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05">
        <v>316.7522</v>
      </c>
      <c r="Y259" s="83">
        <f t="shared" si="96"/>
        <v>59.923986454529974</v>
      </c>
    </row>
    <row r="260" spans="1:25" ht="16.5" outlineLevel="5" thickBot="1">
      <c r="A260" s="75"/>
      <c r="B260" s="76"/>
      <c r="C260" s="76"/>
      <c r="D260" s="76"/>
      <c r="E260" s="76"/>
      <c r="F260" s="76"/>
      <c r="G260" s="77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06"/>
      <c r="Y260" s="84"/>
    </row>
    <row r="261" spans="1:25" ht="18.75">
      <c r="A261" s="69" t="s">
        <v>62</v>
      </c>
      <c r="B261" s="69"/>
      <c r="C261" s="69"/>
      <c r="D261" s="69"/>
      <c r="E261" s="69"/>
      <c r="F261" s="69"/>
      <c r="G261" s="58">
        <f aca="true" t="shared" si="116" ref="G261:X261">G221+G202+G156+G10</f>
        <v>531928.62783</v>
      </c>
      <c r="H261" s="58">
        <f t="shared" si="116"/>
        <v>17258.27</v>
      </c>
      <c r="I261" s="58">
        <f t="shared" si="116"/>
        <v>17258.27</v>
      </c>
      <c r="J261" s="58">
        <f t="shared" si="116"/>
        <v>17258.27</v>
      </c>
      <c r="K261" s="58">
        <f t="shared" si="116"/>
        <v>17258.27</v>
      </c>
      <c r="L261" s="58">
        <f t="shared" si="116"/>
        <v>17258.27</v>
      </c>
      <c r="M261" s="58">
        <f t="shared" si="116"/>
        <v>17258.27</v>
      </c>
      <c r="N261" s="58">
        <f t="shared" si="116"/>
        <v>17258.27</v>
      </c>
      <c r="O261" s="58">
        <f t="shared" si="116"/>
        <v>17258.27</v>
      </c>
      <c r="P261" s="58">
        <f t="shared" si="116"/>
        <v>17258.27</v>
      </c>
      <c r="Q261" s="58">
        <f t="shared" si="116"/>
        <v>17258.27</v>
      </c>
      <c r="R261" s="58">
        <f t="shared" si="116"/>
        <v>17258.27</v>
      </c>
      <c r="S261" s="58">
        <f t="shared" si="116"/>
        <v>17258.27</v>
      </c>
      <c r="T261" s="58">
        <f t="shared" si="116"/>
        <v>17258.27</v>
      </c>
      <c r="U261" s="58">
        <f t="shared" si="116"/>
        <v>17258.27</v>
      </c>
      <c r="V261" s="58">
        <f t="shared" si="116"/>
        <v>17258.27</v>
      </c>
      <c r="W261" s="58">
        <f t="shared" si="116"/>
        <v>17258.27</v>
      </c>
      <c r="X261" s="107">
        <f t="shared" si="116"/>
        <v>345241.1331</v>
      </c>
      <c r="Y261" s="80">
        <f t="shared" si="96"/>
        <v>64.90365718957622</v>
      </c>
    </row>
    <row r="262" spans="1:23" ht="15.75">
      <c r="A262" s="1"/>
      <c r="B262" s="2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</sheetData>
  <mergeCells count="5">
    <mergeCell ref="A7:Y7"/>
    <mergeCell ref="C1:Y1"/>
    <mergeCell ref="C2:Y2"/>
    <mergeCell ref="C3:Y3"/>
    <mergeCell ref="A6:Y6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2011-10-25T11:51:06Z</cp:lastPrinted>
  <dcterms:created xsi:type="dcterms:W3CDTF">2008-11-11T04:53:42Z</dcterms:created>
  <dcterms:modified xsi:type="dcterms:W3CDTF">2011-10-25T11:54:55Z</dcterms:modified>
  <cp:category/>
  <cp:version/>
  <cp:contentType/>
  <cp:contentStatus/>
</cp:coreProperties>
</file>